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X_SEC_STATISTICS\BOP\IIP\ПУБЛiКАЦІЯ\2023\UAH\IIP\4Q_2023\YYY\на сайт\"/>
    </mc:Choice>
  </mc:AlternateContent>
  <bookViews>
    <workbookView xWindow="0" yWindow="0" windowWidth="23040" windowHeight="9336" tabRatio="550"/>
  </bookViews>
  <sheets>
    <sheet name="1" sheetId="1" r:id="rId1"/>
    <sheet name="1.1" sheetId="33" r:id="rId2"/>
    <sheet name="1.2" sheetId="25" r:id="rId3"/>
    <sheet name="1.3" sheetId="4" r:id="rId4"/>
    <sheet name="1.4" sheetId="40" r:id="rId5"/>
    <sheet name="1.5" sheetId="19" r:id="rId6"/>
    <sheet name="1.6" sheetId="39" r:id="rId7"/>
  </sheets>
  <externalReferences>
    <externalReference r:id="rId8"/>
  </externalReferences>
  <definedNames>
    <definedName name="_xlnm._FilterDatabase" localSheetId="1" hidden="1">'1.1'!$B$6:$K$136</definedName>
    <definedName name="_xlnm._FilterDatabase" localSheetId="2" hidden="1">'1.2'!$A$6:$AG$96</definedName>
    <definedName name="_xlnm._FilterDatabase" localSheetId="3" hidden="1">'1.3'!$A$4:$K$137</definedName>
    <definedName name="_xlnm._FilterDatabase" localSheetId="5" hidden="1">'1.5'!$A$6:$L$138</definedName>
    <definedName name="_xlnm.Print_Titles" localSheetId="1">'1.1'!$5:$5</definedName>
    <definedName name="_xlnm.Print_Titles" localSheetId="2">'1.2'!$B:$B,'1.2'!$4:$5</definedName>
    <definedName name="_xlnm.Print_Titles" localSheetId="3">'1.3'!$B:$B,'1.3'!$4:$4</definedName>
    <definedName name="_xlnm.Print_Titles" localSheetId="5">'1.5'!$B:$B,'1.5'!$5:$5</definedName>
    <definedName name="_xlnm.Print_Titles" localSheetId="6">'1.6'!$C:$C,'1.6'!$5:$5</definedName>
    <definedName name="_xlnm.Print_Area" localSheetId="0">'1'!$A$1:$A$11</definedName>
    <definedName name="_xlnm.Print_Area" localSheetId="3">'1.3'!$B$2:$I$137</definedName>
    <definedName name="_xlnm.Print_Area" localSheetId="5">'1.5'!$B$2:$I$139</definedName>
    <definedName name="_xlnm.Print_Area" localSheetId="6">'1.6'!$C$2:$AE$139</definedName>
  </definedNames>
  <calcPr calcId="162913"/>
</workbook>
</file>

<file path=xl/calcChain.xml><?xml version="1.0" encoding="utf-8"?>
<calcChain xmlns="http://schemas.openxmlformats.org/spreadsheetml/2006/main">
  <c r="D44" i="25" l="1"/>
  <c r="E44" i="25"/>
  <c r="F44" i="25"/>
  <c r="G44" i="25"/>
  <c r="H44" i="25"/>
  <c r="I44" i="25"/>
  <c r="J44" i="25"/>
  <c r="K44" i="25"/>
  <c r="L44" i="25"/>
  <c r="D45" i="25"/>
  <c r="E45" i="25"/>
  <c r="F45" i="25"/>
  <c r="G45" i="25"/>
  <c r="H45" i="25"/>
  <c r="I45" i="25"/>
  <c r="J45" i="25"/>
  <c r="K45" i="25"/>
  <c r="L45" i="25"/>
  <c r="D65" i="25"/>
  <c r="E65" i="25"/>
  <c r="F65" i="25"/>
  <c r="G65" i="25"/>
  <c r="H65" i="25"/>
  <c r="I65" i="25"/>
  <c r="J65" i="25"/>
  <c r="K65" i="25"/>
  <c r="L65" i="25"/>
  <c r="D66" i="25"/>
  <c r="E66" i="25"/>
  <c r="F66" i="25"/>
  <c r="G66" i="25"/>
  <c r="H66" i="25"/>
  <c r="I66" i="25"/>
  <c r="J66" i="25"/>
  <c r="K66" i="25"/>
  <c r="L66" i="25"/>
  <c r="D92" i="25"/>
  <c r="E92" i="25"/>
  <c r="F92" i="25"/>
  <c r="G92" i="25"/>
  <c r="H92" i="25"/>
  <c r="I92" i="25"/>
  <c r="J92" i="25"/>
  <c r="K92" i="25"/>
  <c r="L92" i="25"/>
  <c r="D93" i="25"/>
  <c r="E93" i="25"/>
  <c r="F93" i="25"/>
  <c r="G93" i="25"/>
  <c r="H93" i="25"/>
  <c r="I93" i="25"/>
  <c r="J93" i="25"/>
  <c r="K93" i="25"/>
  <c r="L93" i="25"/>
  <c r="C93" i="25"/>
  <c r="C92" i="25"/>
  <c r="C66" i="25"/>
  <c r="C65" i="25"/>
  <c r="C45" i="25"/>
  <c r="C44" i="25"/>
  <c r="H91" i="25" l="1"/>
  <c r="K64" i="25"/>
  <c r="E43" i="25"/>
  <c r="E91" i="25"/>
  <c r="K91" i="25"/>
  <c r="H64" i="25"/>
  <c r="E64" i="25"/>
  <c r="I91" i="25"/>
  <c r="F91" i="25"/>
  <c r="J91" i="25"/>
  <c r="L91" i="25"/>
  <c r="D91" i="25"/>
  <c r="G91" i="25"/>
  <c r="H43" i="25"/>
  <c r="F64" i="25"/>
  <c r="F43" i="25"/>
  <c r="L64" i="25"/>
  <c r="D64" i="25"/>
  <c r="J64" i="25"/>
  <c r="L43" i="25"/>
  <c r="D43" i="25"/>
  <c r="I64" i="25"/>
  <c r="G64" i="25"/>
  <c r="K43" i="25"/>
  <c r="J43" i="25"/>
  <c r="I43" i="25"/>
  <c r="G43" i="25"/>
  <c r="J19" i="25" l="1"/>
  <c r="L11" i="25"/>
  <c r="F11" i="25"/>
  <c r="G19" i="25"/>
  <c r="D11" i="25"/>
  <c r="I12" i="25"/>
  <c r="C12" i="25"/>
  <c r="J11" i="25"/>
  <c r="C20" i="25"/>
  <c r="D12" i="25"/>
  <c r="J21" i="25"/>
  <c r="I13" i="25"/>
  <c r="D21" i="25"/>
  <c r="D13" i="25"/>
  <c r="J13" i="25"/>
  <c r="F20" i="25"/>
  <c r="J12" i="25"/>
  <c r="D20" i="25"/>
  <c r="J20" i="25"/>
  <c r="F21" i="25"/>
  <c r="L21" i="25"/>
  <c r="F12" i="25"/>
  <c r="L12" i="25"/>
  <c r="L13" i="25"/>
  <c r="F19" i="25"/>
  <c r="L19" i="25"/>
  <c r="L20" i="25"/>
  <c r="C86" i="25"/>
  <c r="C82" i="25"/>
  <c r="C79" i="25"/>
  <c r="C76" i="25"/>
  <c r="C73" i="25"/>
  <c r="C62" i="25"/>
  <c r="C70" i="25"/>
  <c r="C58" i="25"/>
  <c r="C55" i="25"/>
  <c r="C52" i="25"/>
  <c r="C42" i="25"/>
  <c r="C34" i="25"/>
  <c r="C41" i="25"/>
  <c r="C37" i="25"/>
  <c r="C30" i="25"/>
  <c r="C26" i="25"/>
  <c r="C16" i="25"/>
  <c r="F89" i="25"/>
  <c r="F87" i="25"/>
  <c r="F82" i="25"/>
  <c r="F79" i="25"/>
  <c r="F77" i="25"/>
  <c r="F62" i="25"/>
  <c r="F59" i="25"/>
  <c r="F58" i="25"/>
  <c r="F54" i="25"/>
  <c r="F37" i="25"/>
  <c r="F41" i="25"/>
  <c r="F31" i="25"/>
  <c r="F26" i="25"/>
  <c r="F30" i="25"/>
  <c r="F16" i="25"/>
  <c r="F25" i="25"/>
  <c r="I86" i="25"/>
  <c r="I84" i="25"/>
  <c r="I82" i="25"/>
  <c r="I76" i="25"/>
  <c r="I62" i="25"/>
  <c r="I58" i="25"/>
  <c r="I70" i="25"/>
  <c r="I55" i="25"/>
  <c r="I52" i="25"/>
  <c r="I34" i="25"/>
  <c r="I42" i="25"/>
  <c r="I37" i="25"/>
  <c r="I41" i="25"/>
  <c r="I26" i="25"/>
  <c r="I16" i="25"/>
  <c r="L89" i="25"/>
  <c r="L87" i="25"/>
  <c r="L82" i="25"/>
  <c r="L81" i="25"/>
  <c r="L79" i="25"/>
  <c r="L77" i="25"/>
  <c r="L73" i="25"/>
  <c r="L76" i="25"/>
  <c r="L62" i="25"/>
  <c r="L70" i="25"/>
  <c r="L59" i="25"/>
  <c r="L58" i="25"/>
  <c r="L54" i="25"/>
  <c r="L37" i="25"/>
  <c r="L38" i="25"/>
  <c r="L26" i="25"/>
  <c r="L41" i="25"/>
  <c r="L30" i="25"/>
  <c r="L16" i="25"/>
  <c r="L25" i="25"/>
  <c r="F13" i="25"/>
  <c r="C18" i="25"/>
  <c r="I18" i="25"/>
  <c r="D82" i="25"/>
  <c r="D81" i="25"/>
  <c r="D75" i="25"/>
  <c r="D76" i="25"/>
  <c r="D72" i="25"/>
  <c r="D63" i="25"/>
  <c r="D58" i="25"/>
  <c r="D46" i="25"/>
  <c r="D40" i="25"/>
  <c r="D41" i="25"/>
  <c r="D31" i="25"/>
  <c r="D26" i="25"/>
  <c r="J82" i="25"/>
  <c r="J81" i="25"/>
  <c r="J84" i="25"/>
  <c r="J76" i="25"/>
  <c r="J75" i="25"/>
  <c r="J72" i="25"/>
  <c r="J63" i="25"/>
  <c r="J58" i="25"/>
  <c r="J54" i="25"/>
  <c r="J46" i="25"/>
  <c r="J40" i="25"/>
  <c r="J41" i="25"/>
  <c r="J31" i="25"/>
  <c r="J26" i="25"/>
  <c r="J27" i="25"/>
  <c r="C11" i="25"/>
  <c r="I11" i="25"/>
  <c r="C13" i="25"/>
  <c r="D18" i="25"/>
  <c r="J18" i="25"/>
  <c r="D19" i="25"/>
  <c r="J25" i="25"/>
  <c r="F18" i="25"/>
  <c r="L18" i="25"/>
  <c r="C19" i="25"/>
  <c r="I19" i="25"/>
  <c r="I20" i="25"/>
  <c r="C21" i="25"/>
  <c r="I21" i="25"/>
  <c r="C25" i="25"/>
  <c r="I25" i="25"/>
  <c r="D25" i="25"/>
  <c r="C27" i="25"/>
  <c r="I27" i="25"/>
  <c r="D27" i="25"/>
  <c r="I30" i="25"/>
  <c r="D30" i="25"/>
  <c r="J30" i="25"/>
  <c r="L31" i="25"/>
  <c r="F27" i="25"/>
  <c r="L27" i="25"/>
  <c r="C31" i="25"/>
  <c r="I31" i="25"/>
  <c r="D42" i="25"/>
  <c r="J42" i="25"/>
  <c r="C38" i="25"/>
  <c r="I38" i="25"/>
  <c r="J38" i="25"/>
  <c r="D38" i="25"/>
  <c r="F38" i="25"/>
  <c r="F40" i="25"/>
  <c r="L40" i="25"/>
  <c r="F34" i="25"/>
  <c r="L34" i="25"/>
  <c r="C50" i="25"/>
  <c r="I50" i="25"/>
  <c r="F52" i="25"/>
  <c r="C40" i="25"/>
  <c r="I40" i="25"/>
  <c r="F42" i="25"/>
  <c r="F46" i="25"/>
  <c r="L46" i="25"/>
  <c r="L42" i="25"/>
  <c r="D52" i="25"/>
  <c r="J52" i="25"/>
  <c r="F50" i="25"/>
  <c r="L50" i="25"/>
  <c r="C46" i="25"/>
  <c r="I46" i="25"/>
  <c r="D55" i="25"/>
  <c r="L52" i="25"/>
  <c r="C54" i="25"/>
  <c r="I54" i="25"/>
  <c r="F55" i="25"/>
  <c r="L55" i="25"/>
  <c r="D54" i="25"/>
  <c r="C60" i="25"/>
  <c r="I60" i="25"/>
  <c r="D60" i="25"/>
  <c r="J60" i="25"/>
  <c r="J55" i="25"/>
  <c r="C59" i="25"/>
  <c r="I59" i="25"/>
  <c r="D59" i="25"/>
  <c r="J59" i="25"/>
  <c r="F60" i="25"/>
  <c r="F63" i="25"/>
  <c r="L63" i="25"/>
  <c r="D62" i="25"/>
  <c r="J62" i="25"/>
  <c r="C63" i="25"/>
  <c r="I63" i="25"/>
  <c r="L60" i="25"/>
  <c r="F73" i="25"/>
  <c r="F70" i="25"/>
  <c r="C72" i="25"/>
  <c r="I72" i="25"/>
  <c r="F72" i="25"/>
  <c r="L72" i="25"/>
  <c r="D73" i="25"/>
  <c r="L75" i="25"/>
  <c r="I73" i="25"/>
  <c r="J73" i="25"/>
  <c r="F76" i="25"/>
  <c r="F75" i="25"/>
  <c r="D77" i="25"/>
  <c r="J77" i="25"/>
  <c r="C75" i="25"/>
  <c r="I75" i="25"/>
  <c r="D79" i="25"/>
  <c r="J79" i="25"/>
  <c r="F81" i="25"/>
  <c r="C77" i="25"/>
  <c r="I77" i="25"/>
  <c r="I79" i="25"/>
  <c r="F84" i="25"/>
  <c r="L84" i="25"/>
  <c r="F86" i="25"/>
  <c r="L86" i="25"/>
  <c r="C81" i="25"/>
  <c r="I81" i="25"/>
  <c r="D84" i="25"/>
  <c r="C84" i="25"/>
  <c r="D86" i="25"/>
  <c r="J86" i="25"/>
  <c r="D87" i="25"/>
  <c r="J87" i="25"/>
  <c r="C89" i="25"/>
  <c r="I89" i="25"/>
  <c r="C87" i="25"/>
  <c r="I87" i="25"/>
  <c r="D89" i="25"/>
  <c r="J89" i="25"/>
  <c r="C90" i="25"/>
  <c r="I90" i="25"/>
  <c r="D90" i="25"/>
  <c r="J90" i="25"/>
  <c r="F90" i="25"/>
  <c r="L90" i="25"/>
  <c r="D57" i="25" l="1"/>
  <c r="L33" i="25"/>
  <c r="L32" i="25" s="1"/>
  <c r="J39" i="25"/>
  <c r="I24" i="25"/>
  <c r="J24" i="25"/>
  <c r="I17" i="25"/>
  <c r="I57" i="25"/>
  <c r="F29" i="25"/>
  <c r="F61" i="25"/>
  <c r="D16" i="25"/>
  <c r="D74" i="25"/>
  <c r="D71" i="25" s="1"/>
  <c r="I88" i="25"/>
  <c r="D53" i="25"/>
  <c r="D51" i="25" s="1"/>
  <c r="I36" i="25"/>
  <c r="L49" i="25"/>
  <c r="L48" i="25" s="1"/>
  <c r="I80" i="25"/>
  <c r="I78" i="25" s="1"/>
  <c r="I39" i="25"/>
  <c r="D39" i="25"/>
  <c r="J88" i="25"/>
  <c r="J85" i="25"/>
  <c r="L39" i="25"/>
  <c r="D34" i="25"/>
  <c r="L24" i="25"/>
  <c r="L80" i="25"/>
  <c r="L78" i="25" s="1"/>
  <c r="F10" i="25"/>
  <c r="F9" i="25" s="1"/>
  <c r="I49" i="25"/>
  <c r="I48" i="25" s="1"/>
  <c r="F74" i="25"/>
  <c r="F71" i="25" s="1"/>
  <c r="J74" i="25"/>
  <c r="J71" i="25" s="1"/>
  <c r="D88" i="25"/>
  <c r="D85" i="25"/>
  <c r="L85" i="25"/>
  <c r="F80" i="25"/>
  <c r="F78" i="25" s="1"/>
  <c r="D24" i="25"/>
  <c r="J17" i="25"/>
  <c r="D50" i="25"/>
  <c r="L15" i="25"/>
  <c r="L57" i="25"/>
  <c r="I33" i="25"/>
  <c r="I32" i="25" s="1"/>
  <c r="F36" i="25"/>
  <c r="L36" i="25"/>
  <c r="L10" i="25"/>
  <c r="L9" i="25" s="1"/>
  <c r="L53" i="25"/>
  <c r="L51" i="25" s="1"/>
  <c r="I74" i="25"/>
  <c r="I71" i="25" s="1"/>
  <c r="J70" i="25"/>
  <c r="F39" i="25"/>
  <c r="J29" i="25"/>
  <c r="D17" i="25"/>
  <c r="J50" i="25"/>
  <c r="J80" i="25"/>
  <c r="J78" i="25" s="1"/>
  <c r="L29" i="25"/>
  <c r="L69" i="25"/>
  <c r="I85" i="25"/>
  <c r="F53" i="25"/>
  <c r="F51" i="25" s="1"/>
  <c r="F88" i="25"/>
  <c r="J10" i="25"/>
  <c r="J9" i="25" s="1"/>
  <c r="L74" i="25"/>
  <c r="L71" i="25" s="1"/>
  <c r="F69" i="25"/>
  <c r="D80" i="25"/>
  <c r="D78" i="25" s="1"/>
  <c r="F85" i="25"/>
  <c r="D70" i="25"/>
  <c r="J37" i="25"/>
  <c r="L17" i="25"/>
  <c r="J53" i="25"/>
  <c r="J51" i="25" s="1"/>
  <c r="D61" i="25"/>
  <c r="L61" i="25"/>
  <c r="F57" i="25"/>
  <c r="D10" i="25"/>
  <c r="D9" i="25" s="1"/>
  <c r="F33" i="25"/>
  <c r="F32" i="25" s="1"/>
  <c r="I61" i="25"/>
  <c r="F49" i="25"/>
  <c r="F48" i="25" s="1"/>
  <c r="J34" i="25"/>
  <c r="J61" i="25"/>
  <c r="D29" i="25"/>
  <c r="L88" i="25"/>
  <c r="F24" i="25"/>
  <c r="I53" i="25"/>
  <c r="I51" i="25" s="1"/>
  <c r="D37" i="25"/>
  <c r="I29" i="25"/>
  <c r="F17" i="25"/>
  <c r="I10" i="25"/>
  <c r="I9" i="25" s="1"/>
  <c r="J57" i="25"/>
  <c r="I15" i="25"/>
  <c r="I14" i="25" s="1"/>
  <c r="I69" i="25"/>
  <c r="F15" i="25"/>
  <c r="J16" i="25"/>
  <c r="G90" i="25"/>
  <c r="G63" i="25"/>
  <c r="K19" i="25"/>
  <c r="K20" i="25"/>
  <c r="K21" i="25"/>
  <c r="K13" i="25"/>
  <c r="K63" i="25"/>
  <c r="E63" i="25"/>
  <c r="G84" i="25"/>
  <c r="E21" i="25"/>
  <c r="E13" i="25"/>
  <c r="G25" i="25"/>
  <c r="H19" i="25"/>
  <c r="E59" i="25"/>
  <c r="G41" i="25"/>
  <c r="G31" i="25"/>
  <c r="G54" i="25"/>
  <c r="K31" i="25"/>
  <c r="E20" i="25"/>
  <c r="E60" i="25"/>
  <c r="E87" i="25"/>
  <c r="K73" i="25"/>
  <c r="E41" i="25"/>
  <c r="E12" i="25"/>
  <c r="K27" i="25"/>
  <c r="K12" i="25"/>
  <c r="K77" i="25"/>
  <c r="E19" i="25"/>
  <c r="K90" i="25"/>
  <c r="K76" i="25"/>
  <c r="K89" i="25"/>
  <c r="E73" i="25"/>
  <c r="E77" i="25"/>
  <c r="K72" i="25"/>
  <c r="E75" i="25"/>
  <c r="E89" i="25"/>
  <c r="K59" i="25"/>
  <c r="K87" i="25"/>
  <c r="E72" i="25"/>
  <c r="E84" i="25"/>
  <c r="K54" i="25"/>
  <c r="E54" i="25"/>
  <c r="E90" i="25"/>
  <c r="K81" i="25"/>
  <c r="K60" i="25"/>
  <c r="K46" i="25"/>
  <c r="K40" i="25"/>
  <c r="K84" i="25"/>
  <c r="E42" i="25"/>
  <c r="E79" i="25"/>
  <c r="E27" i="25"/>
  <c r="K18" i="25"/>
  <c r="K17" i="25" s="1"/>
  <c r="K52" i="25"/>
  <c r="K86" i="25"/>
  <c r="E52" i="25"/>
  <c r="E82" i="25"/>
  <c r="E81" i="25"/>
  <c r="K79" i="25"/>
  <c r="K75" i="25"/>
  <c r="E46" i="25"/>
  <c r="E40" i="25"/>
  <c r="K55" i="25"/>
  <c r="E55" i="25"/>
  <c r="E86" i="25"/>
  <c r="E38" i="25"/>
  <c r="E31" i="25"/>
  <c r="E18" i="25"/>
  <c r="E26" i="25"/>
  <c r="E58" i="25"/>
  <c r="K11" i="25"/>
  <c r="K26" i="25"/>
  <c r="K58" i="25"/>
  <c r="E30" i="25"/>
  <c r="K30" i="25"/>
  <c r="K29" i="25" s="1"/>
  <c r="K25" i="25"/>
  <c r="E11" i="25"/>
  <c r="K41" i="25"/>
  <c r="K62" i="25"/>
  <c r="E62" i="25"/>
  <c r="E61" i="25" s="1"/>
  <c r="K38" i="25"/>
  <c r="E25" i="25"/>
  <c r="K42" i="25"/>
  <c r="K82" i="25"/>
  <c r="E76" i="25"/>
  <c r="K85" i="25" l="1"/>
  <c r="E85" i="25"/>
  <c r="K61" i="25"/>
  <c r="E10" i="25"/>
  <c r="E9" i="25" s="1"/>
  <c r="D83" i="25"/>
  <c r="L83" i="25"/>
  <c r="L14" i="25"/>
  <c r="L8" i="25" s="1"/>
  <c r="I83" i="25"/>
  <c r="F35" i="25"/>
  <c r="E57" i="25"/>
  <c r="E56" i="25" s="1"/>
  <c r="K74" i="25"/>
  <c r="K71" i="25" s="1"/>
  <c r="K57" i="25"/>
  <c r="E80" i="25"/>
  <c r="I28" i="25"/>
  <c r="I23" i="25" s="1"/>
  <c r="I8" i="25"/>
  <c r="K24" i="25"/>
  <c r="J56" i="25"/>
  <c r="F56" i="25"/>
  <c r="F47" i="25" s="1"/>
  <c r="L35" i="25"/>
  <c r="I56" i="25"/>
  <c r="I47" i="25" s="1"/>
  <c r="E24" i="25"/>
  <c r="F83" i="25"/>
  <c r="K10" i="25"/>
  <c r="K9" i="25" s="1"/>
  <c r="E29" i="25"/>
  <c r="E37" i="25"/>
  <c r="E36" i="25" s="1"/>
  <c r="G37" i="25"/>
  <c r="H89" i="25"/>
  <c r="G89" i="25"/>
  <c r="L68" i="25"/>
  <c r="E16" i="25"/>
  <c r="E15" i="25" s="1"/>
  <c r="K88" i="25"/>
  <c r="K83" i="25" s="1"/>
  <c r="H87" i="25"/>
  <c r="G87" i="25"/>
  <c r="H12" i="25"/>
  <c r="G12" i="25"/>
  <c r="H27" i="25"/>
  <c r="G27" i="25"/>
  <c r="H13" i="25"/>
  <c r="G13" i="25"/>
  <c r="J15" i="25"/>
  <c r="J14" i="25" s="1"/>
  <c r="K34" i="25"/>
  <c r="K33" i="25" s="1"/>
  <c r="K32" i="25" s="1"/>
  <c r="K28" i="25" s="1"/>
  <c r="H77" i="25"/>
  <c r="G77" i="25"/>
  <c r="K16" i="25"/>
  <c r="K15" i="25" s="1"/>
  <c r="K14" i="25" s="1"/>
  <c r="E39" i="25"/>
  <c r="H26" i="25"/>
  <c r="G26" i="25"/>
  <c r="G34" i="25"/>
  <c r="D33" i="25"/>
  <c r="D32" i="25" s="1"/>
  <c r="D28" i="25" s="1"/>
  <c r="I35" i="25"/>
  <c r="H30" i="25"/>
  <c r="G30" i="25"/>
  <c r="H62" i="25"/>
  <c r="G62" i="25"/>
  <c r="E78" i="25"/>
  <c r="E88" i="25"/>
  <c r="H18" i="25"/>
  <c r="G18" i="25"/>
  <c r="H59" i="25"/>
  <c r="G59" i="25"/>
  <c r="H52" i="25"/>
  <c r="G52" i="25"/>
  <c r="I68" i="25"/>
  <c r="J33" i="25"/>
  <c r="J32" i="25" s="1"/>
  <c r="J28" i="25" s="1"/>
  <c r="J23" i="25" s="1"/>
  <c r="D23" i="25"/>
  <c r="J83" i="25"/>
  <c r="L28" i="25"/>
  <c r="L23" i="25" s="1"/>
  <c r="K39" i="25"/>
  <c r="H86" i="25"/>
  <c r="G86" i="25"/>
  <c r="J36" i="25"/>
  <c r="J35" i="25" s="1"/>
  <c r="J8" i="25"/>
  <c r="E17" i="25"/>
  <c r="K37" i="25"/>
  <c r="K36" i="25" s="1"/>
  <c r="H11" i="25"/>
  <c r="H10" i="25" s="1"/>
  <c r="H9" i="25" s="1"/>
  <c r="G11" i="25"/>
  <c r="H81" i="25"/>
  <c r="G81" i="25"/>
  <c r="H60" i="25"/>
  <c r="G60" i="25"/>
  <c r="H38" i="25"/>
  <c r="G38" i="25"/>
  <c r="D69" i="25"/>
  <c r="D68" i="25" s="1"/>
  <c r="D67" i="25" s="1"/>
  <c r="J69" i="25"/>
  <c r="J68" i="25" s="1"/>
  <c r="D56" i="25"/>
  <c r="H46" i="25"/>
  <c r="G46" i="25"/>
  <c r="E74" i="25"/>
  <c r="E71" i="25" s="1"/>
  <c r="E50" i="25"/>
  <c r="E49" i="25" s="1"/>
  <c r="E48" i="25" s="1"/>
  <c r="E53" i="25"/>
  <c r="E51" i="25" s="1"/>
  <c r="K53" i="25"/>
  <c r="K51" i="25" s="1"/>
  <c r="H40" i="25"/>
  <c r="G40" i="25"/>
  <c r="H75" i="25"/>
  <c r="G75" i="25"/>
  <c r="H42" i="25"/>
  <c r="G42" i="25"/>
  <c r="H58" i="25"/>
  <c r="G58" i="25"/>
  <c r="F14" i="25"/>
  <c r="F8" i="25" s="1"/>
  <c r="D36" i="25"/>
  <c r="D35" i="25" s="1"/>
  <c r="L56" i="25"/>
  <c r="L47" i="25" s="1"/>
  <c r="D49" i="25"/>
  <c r="D48" i="25" s="1"/>
  <c r="D15" i="25"/>
  <c r="D14" i="25" s="1"/>
  <c r="D8" i="25" s="1"/>
  <c r="E34" i="25"/>
  <c r="E33" i="25" s="1"/>
  <c r="E32" i="25" s="1"/>
  <c r="K50" i="25"/>
  <c r="K49" i="25" s="1"/>
  <c r="K48" i="25" s="1"/>
  <c r="H82" i="25"/>
  <c r="G82" i="25"/>
  <c r="G16" i="25"/>
  <c r="H55" i="25"/>
  <c r="G55" i="25"/>
  <c r="F28" i="25"/>
  <c r="F23" i="25" s="1"/>
  <c r="E70" i="25"/>
  <c r="E69" i="25" s="1"/>
  <c r="H21" i="25"/>
  <c r="G21" i="25"/>
  <c r="H20" i="25"/>
  <c r="G20" i="25"/>
  <c r="G70" i="25"/>
  <c r="K70" i="25"/>
  <c r="K69" i="25" s="1"/>
  <c r="K80" i="25"/>
  <c r="K78" i="25" s="1"/>
  <c r="G50" i="25"/>
  <c r="H73" i="25"/>
  <c r="G73" i="25"/>
  <c r="H76" i="25"/>
  <c r="G76" i="25"/>
  <c r="H79" i="25"/>
  <c r="G79" i="25"/>
  <c r="H72" i="25"/>
  <c r="G72" i="25"/>
  <c r="J49" i="25"/>
  <c r="J48" i="25" s="1"/>
  <c r="F68" i="25"/>
  <c r="F67" i="25" s="1"/>
  <c r="H84" i="25"/>
  <c r="E83" i="25" l="1"/>
  <c r="E28" i="25"/>
  <c r="E23" i="25" s="1"/>
  <c r="K23" i="25"/>
  <c r="I67" i="25"/>
  <c r="K56" i="25"/>
  <c r="K47" i="25" s="1"/>
  <c r="L22" i="25"/>
  <c r="K8" i="25"/>
  <c r="G53" i="25"/>
  <c r="G88" i="25"/>
  <c r="G24" i="25"/>
  <c r="L67" i="25"/>
  <c r="L7" i="25" s="1"/>
  <c r="F22" i="25"/>
  <c r="F7" i="25" s="1"/>
  <c r="J47" i="25"/>
  <c r="K35" i="25"/>
  <c r="H85" i="25"/>
  <c r="J22" i="25"/>
  <c r="H74" i="25"/>
  <c r="H71" i="25" s="1"/>
  <c r="G36" i="25"/>
  <c r="H50" i="25"/>
  <c r="H49" i="25" s="1"/>
  <c r="H48" i="25" s="1"/>
  <c r="H25" i="25"/>
  <c r="H24" i="25" s="1"/>
  <c r="H90" i="25"/>
  <c r="H88" i="25" s="1"/>
  <c r="G39" i="25"/>
  <c r="E47" i="25"/>
  <c r="D47" i="25"/>
  <c r="H80" i="25"/>
  <c r="H78" i="25" s="1"/>
  <c r="G17" i="25"/>
  <c r="G74" i="25"/>
  <c r="G71" i="25" s="1"/>
  <c r="G69" i="25"/>
  <c r="J67" i="25"/>
  <c r="G10" i="25"/>
  <c r="G9" i="25" s="1"/>
  <c r="H17" i="25"/>
  <c r="G15" i="25"/>
  <c r="G57" i="25"/>
  <c r="K68" i="25"/>
  <c r="K67" i="25" s="1"/>
  <c r="G61" i="25"/>
  <c r="E68" i="25"/>
  <c r="E67" i="25" s="1"/>
  <c r="H57" i="25"/>
  <c r="G33" i="25"/>
  <c r="G32" i="25" s="1"/>
  <c r="H34" i="25"/>
  <c r="H33" i="25" s="1"/>
  <c r="H32" i="25" s="1"/>
  <c r="H70" i="25"/>
  <c r="H69" i="25" s="1"/>
  <c r="G51" i="25"/>
  <c r="G29" i="25"/>
  <c r="I22" i="25"/>
  <c r="H54" i="25"/>
  <c r="H53" i="25" s="1"/>
  <c r="H51" i="25" s="1"/>
  <c r="G80" i="25"/>
  <c r="G78" i="25" s="1"/>
  <c r="H41" i="25"/>
  <c r="H39" i="25" s="1"/>
  <c r="H16" i="25"/>
  <c r="H15" i="25" s="1"/>
  <c r="H14" i="25" s="1"/>
  <c r="H8" i="25" s="1"/>
  <c r="G49" i="25"/>
  <c r="G48" i="25" s="1"/>
  <c r="G85" i="25"/>
  <c r="D22" i="25"/>
  <c r="E14" i="25"/>
  <c r="E8" i="25" s="1"/>
  <c r="E35" i="25"/>
  <c r="H31" i="25"/>
  <c r="H29" i="25" s="1"/>
  <c r="H37" i="25"/>
  <c r="H36" i="25" s="1"/>
  <c r="H63" i="25"/>
  <c r="H61" i="25" s="1"/>
  <c r="I7" i="25" l="1"/>
  <c r="E22" i="25"/>
  <c r="K22" i="25"/>
  <c r="K7" i="25" s="1"/>
  <c r="J7" i="25"/>
  <c r="H68" i="25"/>
  <c r="G83" i="25"/>
  <c r="G28" i="25"/>
  <c r="G23" i="25" s="1"/>
  <c r="D7" i="25"/>
  <c r="H83" i="25"/>
  <c r="E7" i="25"/>
  <c r="G14" i="25"/>
  <c r="G8" i="25" s="1"/>
  <c r="H35" i="25"/>
  <c r="G56" i="25"/>
  <c r="G47" i="25" s="1"/>
  <c r="H56" i="25"/>
  <c r="H47" i="25" s="1"/>
  <c r="G35" i="25"/>
  <c r="G22" i="25" s="1"/>
  <c r="H28" i="25"/>
  <c r="H23" i="25" s="1"/>
  <c r="G68" i="25"/>
  <c r="G67" i="25" s="1"/>
  <c r="H67" i="25" l="1"/>
  <c r="H22" i="25"/>
  <c r="G7" i="25"/>
  <c r="H7" i="25" l="1"/>
  <c r="C91" i="25"/>
  <c r="C80" i="25" l="1"/>
  <c r="C69" i="25"/>
  <c r="C61" i="25"/>
  <c r="C53" i="25"/>
  <c r="C29" i="25"/>
  <c r="C15" i="25"/>
  <c r="C24" i="25" l="1"/>
  <c r="C43" i="25"/>
  <c r="C36" i="25"/>
  <c r="C74" i="25"/>
  <c r="C71" i="25" s="1"/>
  <c r="C85" i="25"/>
  <c r="C88" i="25"/>
  <c r="C51" i="25"/>
  <c r="C10" i="25"/>
  <c r="C64" i="25"/>
  <c r="C78" i="25"/>
  <c r="C17" i="25"/>
  <c r="C33" i="25"/>
  <c r="C57" i="25"/>
  <c r="C49" i="25"/>
  <c r="C39" i="25"/>
  <c r="C9" i="25" l="1"/>
  <c r="C68" i="25"/>
  <c r="C48" i="25"/>
  <c r="C32" i="25"/>
  <c r="C14" i="25"/>
  <c r="C56" i="25"/>
  <c r="C35" i="25"/>
  <c r="C83" i="25"/>
  <c r="C47" i="25" l="1"/>
  <c r="C8" i="25"/>
  <c r="C28" i="25"/>
  <c r="C67" i="25"/>
  <c r="C23" i="25" l="1"/>
  <c r="C22" i="25" l="1"/>
  <c r="C7" i="25" l="1"/>
</calcChain>
</file>

<file path=xl/comments1.xml><?xml version="1.0" encoding="utf-8"?>
<comments xmlns="http://schemas.openxmlformats.org/spreadsheetml/2006/main">
  <authors>
    <author>Горовой Вячеслав Олександрович</author>
  </authors>
  <commentList>
    <comment ref="A37" authorId="0" shapeId="0">
      <text>
        <r>
          <rPr>
            <sz val="9"/>
            <color indexed="81"/>
            <rFont val="Tahoma"/>
            <family val="2"/>
            <charset val="204"/>
          </rPr>
          <t>номер 4,1,1,0,2 реально не существует, но исходя из необходимости его нужно придумать</t>
        </r>
      </text>
    </comment>
  </commentList>
</comments>
</file>

<file path=xl/sharedStrings.xml><?xml version="1.0" encoding="utf-8"?>
<sst xmlns="http://schemas.openxmlformats.org/spreadsheetml/2006/main" count="1259" uniqueCount="199">
  <si>
    <t>Примітки:</t>
  </si>
  <si>
    <t xml:space="preserve">ЧИСТА МІЖНАРОДНА ІНВЕСТИЦІЙНА ПОЗИЦІЯ </t>
  </si>
  <si>
    <t>АКТИВИ</t>
  </si>
  <si>
    <t>Інвестиції прямого інвестора в підприємства прямого інвестування</t>
  </si>
  <si>
    <t>Портфельні інвестиції</t>
  </si>
  <si>
    <t>Інші інвестиції</t>
  </si>
  <si>
    <t>Резервні активи</t>
  </si>
  <si>
    <t>ПАСИВИ</t>
  </si>
  <si>
    <t>Вимоги до органів грошово-кредитного регулювання</t>
  </si>
  <si>
    <t>Депозитні корпорації (крім центрального банку)</t>
  </si>
  <si>
    <t>вимоги до органів грошово-кредитного регулювання</t>
  </si>
  <si>
    <t>вимоги до інших інституційних одиниць</t>
  </si>
  <si>
    <t>Активи</t>
  </si>
  <si>
    <t>Пасиви</t>
  </si>
  <si>
    <t>ЧИСТА МІЖНАРОДНА ІНВЕСТИЦІЙНА ПОЗИЦІЯ</t>
  </si>
  <si>
    <t>Сектор загального державного управління</t>
  </si>
  <si>
    <t>Інші депозитні корпорації</t>
  </si>
  <si>
    <t>Інші сектори</t>
  </si>
  <si>
    <t>Прямі інвестиції</t>
  </si>
  <si>
    <t xml:space="preserve">У т.ч. залишки за міжбанківськими операціями </t>
  </si>
  <si>
    <t xml:space="preserve">Вимоги до органів грошово-кредитного регулювання </t>
  </si>
  <si>
    <t>Вимоги до інших інституційних одиниць</t>
  </si>
  <si>
    <t>Інструменти участі в капіталі</t>
  </si>
  <si>
    <t>Боргові цінні папери</t>
  </si>
  <si>
    <t>Довгострокові</t>
  </si>
  <si>
    <t>Короткострокові</t>
  </si>
  <si>
    <t>Інвестиції прямого інвестора в підприємства прямого інвестування*</t>
  </si>
  <si>
    <t>Курсова різниця</t>
  </si>
  <si>
    <t>Переоцінка капіталу</t>
  </si>
  <si>
    <t>Інші зміни</t>
  </si>
  <si>
    <t>У тому числі: залишки за міжбанківськими операціями</t>
  </si>
  <si>
    <t>У т.ч: готівкова валюта в позабанківському секторі</t>
  </si>
  <si>
    <t>Центральний банк</t>
  </si>
  <si>
    <t xml:space="preserve">торгові кредити підприємств з прямими інвестиціями </t>
  </si>
  <si>
    <t>Боргові інструменти</t>
  </si>
  <si>
    <t xml:space="preserve">Інші інструменти участі у капіталі </t>
  </si>
  <si>
    <t>Валюта і депозити</t>
  </si>
  <si>
    <t>У т.ч.: залишки за міжбанківськими операціями</t>
  </si>
  <si>
    <t>Кредити</t>
  </si>
  <si>
    <t>Торгові кредити та аванси</t>
  </si>
  <si>
    <t xml:space="preserve">Короткострокові </t>
  </si>
  <si>
    <t>Монетарне золото</t>
  </si>
  <si>
    <t>Золото в злитках</t>
  </si>
  <si>
    <t>Неалоковані рахунки в золоті</t>
  </si>
  <si>
    <t xml:space="preserve">Спеціальні права запозичення </t>
  </si>
  <si>
    <t>Інші резервні активи</t>
  </si>
  <si>
    <t>Готівкова валюта та депозити</t>
  </si>
  <si>
    <t>Цінні папери</t>
  </si>
  <si>
    <t>кредити прямого інвестора</t>
  </si>
  <si>
    <t xml:space="preserve">Довгострокові </t>
  </si>
  <si>
    <t xml:space="preserve">Кредити та позики від МВФ </t>
  </si>
  <si>
    <t>Інші короткострокові</t>
  </si>
  <si>
    <t>Інші довгострокові</t>
  </si>
  <si>
    <t xml:space="preserve">Торгові кредити та аванси </t>
  </si>
  <si>
    <t>1,1,1</t>
  </si>
  <si>
    <t>1,2,1</t>
  </si>
  <si>
    <t>1,2,2</t>
  </si>
  <si>
    <t>2,1,3</t>
  </si>
  <si>
    <t>2,1,2</t>
  </si>
  <si>
    <t>2,1,4</t>
  </si>
  <si>
    <t>2,2,2</t>
  </si>
  <si>
    <t>2,2,4</t>
  </si>
  <si>
    <t>2,2,4,0,2</t>
  </si>
  <si>
    <t>4,2,3</t>
  </si>
  <si>
    <t>4,2,3,2</t>
  </si>
  <si>
    <t>4,2,1</t>
  </si>
  <si>
    <t>4,2,1,0,2</t>
  </si>
  <si>
    <t>4,2,4</t>
  </si>
  <si>
    <t>4,2,2</t>
  </si>
  <si>
    <t>4,2,2,1</t>
  </si>
  <si>
    <t>4,2,2,2</t>
  </si>
  <si>
    <t>4,2,2,0,1</t>
  </si>
  <si>
    <t>???</t>
  </si>
  <si>
    <t>4,3,2</t>
  </si>
  <si>
    <t>4,3,2,1</t>
  </si>
  <si>
    <t>4,3,2,2</t>
  </si>
  <si>
    <t>4,5,4</t>
  </si>
  <si>
    <t>4,5,4,0,1</t>
  </si>
  <si>
    <t>4,5,4,0,2</t>
  </si>
  <si>
    <t>5,1,1</t>
  </si>
  <si>
    <t>5,1,2</t>
  </si>
  <si>
    <t>5,4,1</t>
  </si>
  <si>
    <t>5,4,1,1</t>
  </si>
  <si>
    <t>5,4,1,2</t>
  </si>
  <si>
    <t>5,4,2</t>
  </si>
  <si>
    <t>5,4,2,1</t>
  </si>
  <si>
    <t>5,4,2,1,2</t>
  </si>
  <si>
    <t>2,2,1</t>
  </si>
  <si>
    <t>2,2,2,1</t>
  </si>
  <si>
    <t>2,2,2,2</t>
  </si>
  <si>
    <t>2,2,3</t>
  </si>
  <si>
    <t>2,2,3,1</t>
  </si>
  <si>
    <t>2,2,3,2</t>
  </si>
  <si>
    <t>4,3,1</t>
  </si>
  <si>
    <t>4,3,1,1</t>
  </si>
  <si>
    <t>4,3,1,2</t>
  </si>
  <si>
    <t>4,3,1,3</t>
  </si>
  <si>
    <t>4,3,3</t>
  </si>
  <si>
    <t>4,3,3,1</t>
  </si>
  <si>
    <t>4,3,3,2</t>
  </si>
  <si>
    <t>4,3,3,3</t>
  </si>
  <si>
    <t>4,3,4</t>
  </si>
  <si>
    <t>4,3,4,0,1</t>
  </si>
  <si>
    <t>4,3,4,0,2</t>
  </si>
  <si>
    <t>2,2,4,0,1</t>
  </si>
  <si>
    <t>??</t>
  </si>
  <si>
    <t>4,6,4</t>
  </si>
  <si>
    <t>4,6,4,0,2</t>
  </si>
  <si>
    <t xml:space="preserve">Інша дебіторська заборгованість </t>
  </si>
  <si>
    <t xml:space="preserve">Портфельні інвестиції </t>
  </si>
  <si>
    <t>Інші інструменти участі в капіталі</t>
  </si>
  <si>
    <t>Кредити та позики від МВФ</t>
  </si>
  <si>
    <t>Розподіл СПЗ</t>
  </si>
  <si>
    <t>Спеціальні права запозичення</t>
  </si>
  <si>
    <t xml:space="preserve">Інші резервні активи </t>
  </si>
  <si>
    <t xml:space="preserve">Кредити </t>
  </si>
  <si>
    <t xml:space="preserve">Інші довгострокові </t>
  </si>
  <si>
    <t>Валюта та депозити</t>
  </si>
  <si>
    <t>4,2,3,1</t>
  </si>
  <si>
    <t>4,7 СПЗ (зачем "розподіл"?)</t>
  </si>
  <si>
    <t>4,1,1,0,2</t>
  </si>
  <si>
    <t>page 309 of BPM6 eng</t>
  </si>
  <si>
    <t>4,6,4,0,1</t>
  </si>
  <si>
    <t>2,2,4,1,1</t>
  </si>
  <si>
    <t>2,2,4,1,2</t>
  </si>
  <si>
    <t>1,2,1,1</t>
  </si>
  <si>
    <t>1,2,1,2</t>
  </si>
  <si>
    <t xml:space="preserve">Інвестиції підприємств прямого інвестування в прямого інвестора- зворотне інвестування (у т.ч. торгові кредити) </t>
  </si>
  <si>
    <t xml:space="preserve">Інвестиції підприємств прямого інвестування в прямого інвестора (зворотне інвестування) </t>
  </si>
  <si>
    <t xml:space="preserve"> Довгострокові</t>
  </si>
  <si>
    <t>У т.ч готівкова валюта в позабанківському секторі</t>
  </si>
  <si>
    <t xml:space="preserve">Інвестиції підприємств прямого інвестування в прямого інвестора-зворотне інвестування (у т.ч. торгові кредити) </t>
  </si>
  <si>
    <t xml:space="preserve">Боргові цінні папери </t>
  </si>
  <si>
    <t xml:space="preserve">           Короткострокові</t>
  </si>
  <si>
    <t xml:space="preserve">         Короткострокові</t>
  </si>
  <si>
    <t>до змісту</t>
  </si>
  <si>
    <t>1
1</t>
  </si>
  <si>
    <t>Зміни за рахунок операцій      (8-4)</t>
  </si>
  <si>
    <t>Курсова різниця, переоцінка капіталу та інші зміни (5+6+7)</t>
  </si>
  <si>
    <t>Зміни в цілому     (9-2)</t>
  </si>
  <si>
    <t>Чиста позиція           (2-3)</t>
  </si>
  <si>
    <t>Похідні фінансові інструменти (за виключенням резервів) та опціони працівників</t>
  </si>
  <si>
    <t xml:space="preserve"> Сектор загального державного управління</t>
  </si>
  <si>
    <t>Залишок на 31.12.2020</t>
  </si>
  <si>
    <t xml:space="preserve">Інші короткострокові </t>
  </si>
  <si>
    <t xml:space="preserve"> В окремих випадках незначне відхилення між підсумками та сумою складових пояснюється округленням даних при електронній обробці інформації.</t>
  </si>
  <si>
    <t>ЗМІНИ В ЧИСТІЙ МІП, ЩО ВИНИКАЮТЬ ВНАСЛІДОК ІНШИХ ЗМІН</t>
  </si>
  <si>
    <t xml:space="preserve">ЧИСТІ ЗМІНИ У ФІНАНСОВИХ АКТИВАХ </t>
  </si>
  <si>
    <t xml:space="preserve">ЧИСТІ ЗМІНИ У ЗОБОВ'ЯЗАННЯХ </t>
  </si>
  <si>
    <t xml:space="preserve">Інвестиції підприємств прямого інвестування в прямого інвестора- зворотне інвестування </t>
  </si>
  <si>
    <t>Інвестиції між сестринськими підприємствами</t>
  </si>
  <si>
    <t xml:space="preserve">                 кінцева контролююча материнська                компанія-резидент</t>
  </si>
  <si>
    <t xml:space="preserve">                       кінцева контролююча материнська компанія-нерезидент</t>
  </si>
  <si>
    <t xml:space="preserve">                       кінцева контролююча материнська компанія невідома</t>
  </si>
  <si>
    <t>Інвестиції підприємств прямого інвестування в прямого інвестора- зворотне інвестування</t>
  </si>
  <si>
    <r>
      <t>Боргові інструменти</t>
    </r>
    <r>
      <rPr>
        <vertAlign val="superscript"/>
        <sz val="9"/>
        <rFont val="Arial"/>
        <family val="2"/>
        <charset val="204"/>
      </rPr>
      <t>2</t>
    </r>
  </si>
  <si>
    <t xml:space="preserve">                 кінцева контролююча материнська компанія-резидент</t>
  </si>
  <si>
    <t xml:space="preserve">                                          </t>
  </si>
  <si>
    <t>Залишок на 31.12.2021</t>
  </si>
  <si>
    <t xml:space="preserve">                 кінцева контролююча материнська  компанія-резидент</t>
  </si>
  <si>
    <t>Курсова різниця, переоцінка капіталу та інші зміни        (3+4+5)</t>
  </si>
  <si>
    <t xml:space="preserve">1.2 СЕКТОРНЕ ПРЕДСТАВЛЕННЯ МІЖНАРОДНОЇ ІНВЕСТИЦІЙНОЇ ПОЗИЦІЇ УКРАЇНИ </t>
  </si>
  <si>
    <t xml:space="preserve">1.3 ДИНАМІКА МІЖНАРОДНОЇ ІНВЕСТИЦІЙНОЇ ПОЗИЦІЇ УКРАЇНИ </t>
  </si>
  <si>
    <r>
      <t xml:space="preserve">1.2 СЕКТОРНЕ ПРЕДСТАВЛЕННЯ МІЖНАРОДНОЇ ІНВЕСТИЦІЙНОЇ ПОЗИЦІЇ </t>
    </r>
    <r>
      <rPr>
        <b/>
        <vertAlign val="superscript"/>
        <sz val="9"/>
        <rFont val="Arial"/>
        <family val="2"/>
        <charset val="204"/>
      </rPr>
      <t>1</t>
    </r>
  </si>
  <si>
    <r>
      <t xml:space="preserve">1.3 ДИНАМІКА МІЖНАРОДНОЇ ІНВЕСТИЦІЙНОЇ ПОЗИЦІЇ УКРАЇНИ </t>
    </r>
    <r>
      <rPr>
        <b/>
        <vertAlign val="superscript"/>
        <sz val="9"/>
        <rFont val="Arial"/>
        <family val="2"/>
        <charset val="204"/>
      </rPr>
      <t>1</t>
    </r>
  </si>
  <si>
    <t xml:space="preserve">1.5 РАХУНОКУ ІНШИХ ЗМІН У ФІНАНСОВИХ АКТИВАХ ТА ЗОБОВ'ЯЗАННЯХ </t>
  </si>
  <si>
    <t>1.6 ДИНАМІКА РАХУНКУ ІНШИХ ЗМІН У ФІНАНСОВИХ АКТИВАХ ТА ЗОБОВ'ЯЗАННЯХ (розширена)</t>
  </si>
  <si>
    <t>1.4 ДИНАМІКА МІЖНАРОДНОЇ ІНВЕСТИЦІЙНОЇ ПОЗИЦІЇ УКРАЇНИ (розширена)</t>
  </si>
  <si>
    <r>
      <t xml:space="preserve">1.5 РАХУНОК ІНШИХ ЗМІН У ФІНАНСОВИХ АКТИВАХ ТА ЗОБОВ'ЯЗАННЯХ </t>
    </r>
    <r>
      <rPr>
        <b/>
        <vertAlign val="superscript"/>
        <sz val="9"/>
        <rFont val="Arial"/>
        <family val="2"/>
        <charset val="204"/>
      </rPr>
      <t>1</t>
    </r>
  </si>
  <si>
    <r>
      <t>1.6 ДИНАМІКА РАХУНКУ ІНШИХ ЗМІН У ФІНАНСОВИХ АКТИВАХ ТА ЗОБОВ'ЯЗАННЯХ (розширена)</t>
    </r>
    <r>
      <rPr>
        <b/>
        <vertAlign val="superscript"/>
        <sz val="9"/>
        <rFont val="Arial"/>
        <family val="2"/>
        <charset val="204"/>
      </rPr>
      <t>1</t>
    </r>
  </si>
  <si>
    <t>Залишок на 31.12.2014</t>
  </si>
  <si>
    <t>Залишок на 31.12.2015</t>
  </si>
  <si>
    <t>Залишок на 31.12.2016</t>
  </si>
  <si>
    <t>Залишок на 31.12.2017</t>
  </si>
  <si>
    <t>Залишок на 31.12.2018</t>
  </si>
  <si>
    <t>Залишок на 31.12.2019</t>
  </si>
  <si>
    <r>
      <t>1.4 ДИНАМІКА МІЖНАРОДНОЇ ІНВЕСТИЦІЙНОЇ ПОЗИЦІЯ (розширена)</t>
    </r>
    <r>
      <rPr>
        <b/>
        <vertAlign val="superscript"/>
        <sz val="9"/>
        <color indexed="8"/>
        <rFont val="Arial"/>
        <family val="2"/>
        <charset val="204"/>
      </rPr>
      <t>1</t>
    </r>
  </si>
  <si>
    <t>Торгові кредити та аванси**</t>
  </si>
  <si>
    <t xml:space="preserve">** Зменшення заборгованості за торговими кредитами станом на кінець 2018 року зумовлено зміною критеріїв формування сукупності респодентів статистичного спостереження Держстату щодо взаєморозрахунків підприємств України з нерезидентами за товари, роботи, послуги. </t>
  </si>
  <si>
    <t>1.1 МІЖНАРОДНА ІНВЕСТИЦІЙНА ПОЗИЦІЯ на кінець 2023 року</t>
  </si>
  <si>
    <t>Залишок на 31.12.2022</t>
  </si>
  <si>
    <t>Залишок на 31.12.2023</t>
  </si>
  <si>
    <t xml:space="preserve">Короткострокова </t>
  </si>
  <si>
    <t>Довгострокова</t>
  </si>
  <si>
    <t xml:space="preserve">Інша кредиторська заборгованість </t>
  </si>
  <si>
    <r>
      <t>1.1 МІЖНАРОДНА ІНВЕСТИЦІЙНА ПОЗИЦІЯ на кінець 2023 року</t>
    </r>
    <r>
      <rPr>
        <b/>
        <vertAlign val="superscript"/>
        <sz val="9"/>
        <color indexed="8"/>
        <rFont val="Arial"/>
        <family val="2"/>
        <charset val="204"/>
      </rPr>
      <t>1</t>
    </r>
  </si>
  <si>
    <t xml:space="preserve"> Інша дебіторська/кредиторська заборгованість </t>
  </si>
  <si>
    <t xml:space="preserve">      Короткострокові</t>
  </si>
  <si>
    <t xml:space="preserve">     Довгострокові</t>
  </si>
  <si>
    <t>1. Дані наведено без урахування тимчасово окупованої Російською Федерацією території України.</t>
  </si>
  <si>
    <t>* Дані щодо Інструментів участі в капіталі оцінено з урахуванням даних підприємств з прямими інвестиціями, які фактично надали звітність, та будуть уточнені після отримання повної інформації.</t>
  </si>
  <si>
    <t>1. Міжнародна інвестиційна позиція (за методологією КПБ6), у млн гривень</t>
  </si>
  <si>
    <t>млн гривень</t>
  </si>
  <si>
    <t>Дата останнього оновлення: 29.03.2024</t>
  </si>
  <si>
    <t>Зміни в цілому          (9-2)</t>
  </si>
  <si>
    <t>Зміни в цілому                 (9-9)</t>
  </si>
  <si>
    <t>Зміни в цілому          (9-9)</t>
  </si>
  <si>
    <t>Зміни в цілому                      (9-9)</t>
  </si>
  <si>
    <t>Відповідно до Закону України від 03.03.2022 № 2115-IX «Про захист інтересів суб’єктів подання звітності та інших документів у період дії воєнного стану або стану війни», частина інформації, яка необхідна для складання міжнародної інвестиційної позиції, не збирається. Оцінка міжнародної інвестиційної позиції починаючи з даних станом на 31.03.2022 року здійснена на підставі наявної інформації та буде уточнена після отримання додаткових даних.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</si>
</sst>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64" formatCode="_-* #,##0.00_₴_-;\-* #,##0.00_₴_-;_-* &quot;-&quot;??_₴_-;_-@_-"/>
    <numFmt numFmtId="165" formatCode="_-* #,##0\ _г_р_н_._-;\-* #,##0\ _г_р_н_._-;_-* &quot;-&quot;\ _г_р_н_._-;_-@_-"/>
    <numFmt numFmtId="166" formatCode="_-* #,##0_₴_-;\ \-* #,##0_₴_-;_-@_-"/>
    <numFmt numFmtId="167" formatCode="0.0"/>
    <numFmt numFmtId="168" formatCode="_-* #,##0_₴_-;\-* #,##0_₴_-;_-* &quot;-&quot;??_₴_-;_-@_-"/>
    <numFmt numFmtId="169" formatCode="_-* #,##0.00\ _г_р_н_._-;\-* #,##0.00\ _г_р_н_._-;_-* &quot;-&quot;??\ _г_р_н_._-;_-@_-"/>
    <numFmt numFmtId="170" formatCode="0_ ;\-0\ "/>
  </numFmts>
  <fonts count="5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name val="Times New Roman"/>
      <family val="1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indexed="81"/>
      <name val="Tahoma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rgb="FFFF0000"/>
      <name val="Arial Cyr"/>
      <charset val="204"/>
    </font>
    <font>
      <sz val="8"/>
      <color indexed="8"/>
      <name val="Arial"/>
      <family val="2"/>
      <charset val="204"/>
    </font>
    <font>
      <b/>
      <sz val="11"/>
      <name val="Arial"/>
      <family val="2"/>
      <charset val="204"/>
    </font>
    <font>
      <u/>
      <sz val="10"/>
      <name val="Arial Cyr"/>
      <charset val="204"/>
    </font>
    <font>
      <i/>
      <sz val="9"/>
      <color theme="3"/>
      <name val="Arial"/>
      <family val="2"/>
      <charset val="204"/>
    </font>
    <font>
      <vertAlign val="superscript"/>
      <sz val="9"/>
      <name val="Arial"/>
      <family val="2"/>
      <charset val="204"/>
    </font>
    <font>
      <b/>
      <vertAlign val="superscript"/>
      <sz val="9"/>
      <color indexed="8"/>
      <name val="Arial"/>
      <family val="2"/>
      <charset val="204"/>
    </font>
    <font>
      <b/>
      <vertAlign val="superscript"/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14"/>
      <color indexed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</font>
    <font>
      <sz val="11"/>
      <color rgb="FFFF0000"/>
      <name val="Times New Roman"/>
      <family val="1"/>
      <charset val="204"/>
    </font>
    <font>
      <sz val="10"/>
      <name val="Times New Roman Cyr"/>
    </font>
    <font>
      <sz val="11"/>
      <name val="Calibri"/>
      <family val="2"/>
      <charset val="204"/>
      <scheme val="minor"/>
    </font>
    <font>
      <sz val="9"/>
      <name val="Arial Cyr"/>
      <charset val="204"/>
    </font>
    <font>
      <b/>
      <sz val="10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0" fillId="0" borderId="0"/>
    <xf numFmtId="0" fontId="1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/>
    <xf numFmtId="0" fontId="6" fillId="0" borderId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1" fillId="0" borderId="0"/>
    <xf numFmtId="0" fontId="45" fillId="0" borderId="0"/>
    <xf numFmtId="0" fontId="46" fillId="0" borderId="0"/>
    <xf numFmtId="169" fontId="21" fillId="0" borderId="0" applyFont="0" applyFill="0" applyBorder="0" applyAlignment="0" applyProtection="0"/>
    <xf numFmtId="0" fontId="48" fillId="0" borderId="0"/>
  </cellStyleXfs>
  <cellXfs count="225">
    <xf numFmtId="0" fontId="0" fillId="0" borderId="0" xfId="0"/>
    <xf numFmtId="0" fontId="4" fillId="0" borderId="0" xfId="0" applyFont="1" applyFill="1" applyBorder="1"/>
    <xf numFmtId="0" fontId="12" fillId="0" borderId="0" xfId="0" applyFont="1" applyFill="1"/>
    <xf numFmtId="0" fontId="4" fillId="0" borderId="0" xfId="0" applyFont="1" applyFill="1" applyAlignment="1">
      <alignment horizontal="center"/>
    </xf>
    <xf numFmtId="0" fontId="11" fillId="0" borderId="0" xfId="0" applyFont="1"/>
    <xf numFmtId="0" fontId="4" fillId="0" borderId="0" xfId="0" applyFont="1" applyFill="1"/>
    <xf numFmtId="0" fontId="11" fillId="0" borderId="0" xfId="0" applyFont="1" applyFill="1" applyBorder="1"/>
    <xf numFmtId="0" fontId="0" fillId="0" borderId="0" xfId="0" applyBorder="1"/>
    <xf numFmtId="0" fontId="5" fillId="0" borderId="0" xfId="0" applyFont="1" applyBorder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3" fillId="0" borderId="0" xfId="0" applyFont="1" applyFill="1" applyBorder="1" applyAlignment="1"/>
    <xf numFmtId="0" fontId="0" fillId="0" borderId="0" xfId="0" applyFill="1"/>
    <xf numFmtId="0" fontId="22" fillId="0" borderId="0" xfId="0" applyFont="1"/>
    <xf numFmtId="0" fontId="23" fillId="0" borderId="0" xfId="0" applyFont="1"/>
    <xf numFmtId="0" fontId="22" fillId="0" borderId="5" xfId="9" applyFont="1" applyFill="1" applyBorder="1" applyAlignment="1">
      <alignment horizontal="center"/>
    </xf>
    <xf numFmtId="3" fontId="23" fillId="0" borderId="0" xfId="0" applyNumberFormat="1" applyFont="1"/>
    <xf numFmtId="0" fontId="23" fillId="0" borderId="0" xfId="0" applyFont="1" applyFill="1"/>
    <xf numFmtId="0" fontId="25" fillId="0" borderId="0" xfId="0" applyFont="1" applyFill="1"/>
    <xf numFmtId="3" fontId="23" fillId="0" borderId="0" xfId="0" applyNumberFormat="1" applyFont="1" applyFill="1"/>
    <xf numFmtId="3" fontId="25" fillId="0" borderId="0" xfId="0" applyNumberFormat="1" applyFont="1"/>
    <xf numFmtId="0" fontId="25" fillId="0" borderId="0" xfId="0" applyFont="1"/>
    <xf numFmtId="0" fontId="23" fillId="0" borderId="0" xfId="0" applyFont="1" applyFill="1" applyBorder="1"/>
    <xf numFmtId="166" fontId="23" fillId="0" borderId="0" xfId="9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left" vertical="center" wrapText="1"/>
    </xf>
    <xf numFmtId="2" fontId="25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5" xfId="9" applyFont="1" applyFill="1" applyBorder="1" applyAlignment="1"/>
    <xf numFmtId="0" fontId="22" fillId="0" borderId="5" xfId="9" applyFont="1" applyFill="1" applyBorder="1" applyAlignment="1">
      <alignment horizontal="center" vertical="center" wrapText="1"/>
    </xf>
    <xf numFmtId="2" fontId="24" fillId="0" borderId="5" xfId="9" applyNumberFormat="1" applyFont="1" applyFill="1" applyBorder="1" applyAlignment="1">
      <alignment horizontal="center" vertical="center" wrapText="1"/>
    </xf>
    <xf numFmtId="2" fontId="22" fillId="0" borderId="5" xfId="9" applyNumberFormat="1" applyFont="1" applyFill="1" applyBorder="1" applyAlignment="1">
      <alignment horizontal="center" vertical="center" wrapText="1"/>
    </xf>
    <xf numFmtId="1" fontId="22" fillId="0" borderId="5" xfId="9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left" vertical="center" wrapText="1" indent="1"/>
    </xf>
    <xf numFmtId="2" fontId="23" fillId="0" borderId="0" xfId="0" applyNumberFormat="1" applyFont="1" applyFill="1" applyBorder="1" applyAlignment="1">
      <alignment horizontal="left" vertical="center" wrapText="1" indent="2"/>
    </xf>
    <xf numFmtId="2" fontId="23" fillId="0" borderId="0" xfId="0" applyNumberFormat="1" applyFont="1" applyFill="1" applyBorder="1" applyAlignment="1">
      <alignment horizontal="left" vertical="center" wrapText="1" indent="3"/>
    </xf>
    <xf numFmtId="2" fontId="23" fillId="0" borderId="0" xfId="0" applyNumberFormat="1" applyFont="1" applyFill="1" applyBorder="1" applyAlignment="1">
      <alignment horizontal="left" vertical="center" wrapText="1" indent="4"/>
    </xf>
    <xf numFmtId="2" fontId="25" fillId="0" borderId="0" xfId="0" applyNumberFormat="1" applyFont="1" applyFill="1" applyBorder="1" applyAlignment="1">
      <alignment horizontal="left" vertical="center" wrapText="1" indent="3"/>
    </xf>
    <xf numFmtId="2" fontId="25" fillId="0" borderId="0" xfId="0" applyNumberFormat="1" applyFont="1" applyFill="1" applyBorder="1" applyAlignment="1">
      <alignment horizontal="left" vertical="center" wrapText="1" indent="5"/>
    </xf>
    <xf numFmtId="1" fontId="23" fillId="0" borderId="0" xfId="9" applyNumberFormat="1" applyFont="1" applyFill="1" applyBorder="1" applyAlignment="1">
      <alignment horizontal="left" vertical="center" wrapText="1" indent="4"/>
    </xf>
    <xf numFmtId="0" fontId="23" fillId="0" borderId="0" xfId="0" applyFont="1" applyFill="1" applyBorder="1" applyAlignment="1">
      <alignment horizontal="left" vertical="center" indent="4"/>
    </xf>
    <xf numFmtId="0" fontId="22" fillId="0" borderId="5" xfId="0" applyFont="1" applyBorder="1" applyAlignment="1">
      <alignment horizontal="center" vertical="center" wrapText="1"/>
    </xf>
    <xf numFmtId="2" fontId="24" fillId="2" borderId="11" xfId="0" applyNumberFormat="1" applyFont="1" applyFill="1" applyBorder="1" applyAlignment="1">
      <alignment horizontal="center" wrapText="1"/>
    </xf>
    <xf numFmtId="0" fontId="22" fillId="3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wrapText="1"/>
    </xf>
    <xf numFmtId="0" fontId="22" fillId="3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 wrapText="1" indent="2"/>
    </xf>
    <xf numFmtId="0" fontId="23" fillId="0" borderId="0" xfId="0" applyFont="1" applyFill="1" applyBorder="1" applyAlignment="1">
      <alignment horizontal="left" wrapText="1" indent="1"/>
    </xf>
    <xf numFmtId="0" fontId="23" fillId="0" borderId="0" xfId="0" applyFont="1" applyFill="1" applyBorder="1" applyAlignment="1">
      <alignment horizontal="left" wrapText="1" indent="3"/>
    </xf>
    <xf numFmtId="2" fontId="28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22" fillId="0" borderId="0" xfId="0" applyFont="1" applyFill="1"/>
    <xf numFmtId="2" fontId="23" fillId="0" borderId="7" xfId="0" applyNumberFormat="1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 horizontal="center" vertical="center"/>
    </xf>
    <xf numFmtId="0" fontId="23" fillId="0" borderId="0" xfId="3" applyFont="1" applyFill="1" applyAlignment="1" applyProtection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left" indent="1"/>
    </xf>
    <xf numFmtId="0" fontId="23" fillId="0" borderId="0" xfId="0" applyFont="1" applyFill="1" applyBorder="1" applyAlignment="1">
      <alignment horizontal="left" wrapText="1" indent="4"/>
    </xf>
    <xf numFmtId="2" fontId="26" fillId="0" borderId="0" xfId="0" applyNumberFormat="1" applyFont="1" applyFill="1" applyBorder="1" applyAlignment="1">
      <alignment horizontal="left" indent="4"/>
    </xf>
    <xf numFmtId="0" fontId="23" fillId="0" borderId="0" xfId="0" applyFont="1" applyFill="1" applyBorder="1" applyAlignment="1">
      <alignment horizontal="left" vertical="center" wrapText="1" indent="2"/>
    </xf>
    <xf numFmtId="0" fontId="27" fillId="0" borderId="0" xfId="0" applyFont="1" applyFill="1" applyBorder="1" applyAlignment="1"/>
    <xf numFmtId="0" fontId="32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9" fillId="0" borderId="0" xfId="0" applyFont="1" applyFill="1" applyBorder="1" applyAlignment="1"/>
    <xf numFmtId="0" fontId="3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3" fillId="0" borderId="0" xfId="0" applyFont="1" applyFill="1" applyAlignment="1">
      <alignment horizontal="right" vertical="center"/>
    </xf>
    <xf numFmtId="2" fontId="23" fillId="0" borderId="0" xfId="0" applyNumberFormat="1" applyFont="1" applyFill="1" applyBorder="1" applyAlignment="1">
      <alignment horizontal="left" vertical="center" wrapText="1" indent="5"/>
    </xf>
    <xf numFmtId="0" fontId="22" fillId="0" borderId="0" xfId="0" applyFont="1" applyFill="1" applyAlignment="1">
      <alignment horizontal="centerContinuous"/>
    </xf>
    <xf numFmtId="0" fontId="22" fillId="3" borderId="0" xfId="0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left" vertical="top" wrapText="1" indent="1"/>
    </xf>
    <xf numFmtId="2" fontId="23" fillId="0" borderId="0" xfId="0" applyNumberFormat="1" applyFont="1" applyFill="1" applyBorder="1" applyAlignment="1">
      <alignment horizontal="left" vertical="top" wrapText="1" indent="2"/>
    </xf>
    <xf numFmtId="2" fontId="23" fillId="0" borderId="0" xfId="0" applyNumberFormat="1" applyFont="1" applyFill="1" applyBorder="1" applyAlignment="1">
      <alignment horizontal="left" vertical="top" wrapText="1" indent="3"/>
    </xf>
    <xf numFmtId="2" fontId="23" fillId="0" borderId="0" xfId="0" applyNumberFormat="1" applyFont="1" applyFill="1" applyBorder="1" applyAlignment="1">
      <alignment horizontal="left" vertical="top" wrapText="1" indent="4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Fill="1" applyBorder="1"/>
    <xf numFmtId="166" fontId="22" fillId="3" borderId="0" xfId="11" applyNumberFormat="1" applyFont="1" applyFill="1" applyBorder="1" applyAlignment="1">
      <alignment horizontal="left" vertical="center"/>
    </xf>
    <xf numFmtId="2" fontId="23" fillId="0" borderId="0" xfId="0" applyNumberFormat="1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 indent="5"/>
    </xf>
    <xf numFmtId="0" fontId="0" fillId="0" borderId="0" xfId="0" applyFill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left"/>
    </xf>
    <xf numFmtId="167" fontId="0" fillId="0" borderId="0" xfId="0" applyNumberFormat="1" applyFill="1" applyAlignment="1">
      <alignment horizontal="right" vertical="center"/>
    </xf>
    <xf numFmtId="167" fontId="0" fillId="0" borderId="0" xfId="0" applyNumberFormat="1" applyFill="1" applyAlignment="1">
      <alignment horizontal="center" vertical="center"/>
    </xf>
    <xf numFmtId="0" fontId="0" fillId="0" borderId="0" xfId="0" applyAlignment="1">
      <alignment wrapText="1"/>
    </xf>
    <xf numFmtId="166" fontId="4" fillId="0" borderId="0" xfId="0" applyNumberFormat="1" applyFont="1" applyFill="1" applyBorder="1"/>
    <xf numFmtId="0" fontId="23" fillId="0" borderId="5" xfId="0" applyFont="1" applyBorder="1" applyAlignment="1">
      <alignment horizontal="center" wrapText="1"/>
    </xf>
    <xf numFmtId="2" fontId="25" fillId="0" borderId="0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vertical="top" wrapText="1"/>
    </xf>
    <xf numFmtId="0" fontId="35" fillId="0" borderId="0" xfId="0" applyFont="1"/>
    <xf numFmtId="0" fontId="36" fillId="0" borderId="0" xfId="3" applyFont="1" applyAlignment="1" applyProtection="1"/>
    <xf numFmtId="2" fontId="36" fillId="0" borderId="0" xfId="3" applyNumberFormat="1" applyFont="1" applyFill="1" applyBorder="1" applyAlignment="1" applyProtection="1">
      <alignment horizontal="left" vertical="center" wrapText="1" indent="1"/>
    </xf>
    <xf numFmtId="2" fontId="36" fillId="0" borderId="0" xfId="3" applyNumberFormat="1" applyFont="1" applyFill="1" applyBorder="1" applyAlignment="1" applyProtection="1">
      <alignment horizontal="left" vertical="top" wrapText="1"/>
    </xf>
    <xf numFmtId="0" fontId="22" fillId="0" borderId="0" xfId="3" applyFont="1" applyFill="1" applyBorder="1" applyAlignment="1" applyProtection="1">
      <alignment horizontal="left" wrapText="1"/>
    </xf>
    <xf numFmtId="0" fontId="37" fillId="0" borderId="0" xfId="0" applyFont="1" applyAlignment="1">
      <alignment wrapText="1"/>
    </xf>
    <xf numFmtId="0" fontId="22" fillId="0" borderId="7" xfId="0" applyFont="1" applyBorder="1" applyAlignment="1">
      <alignment horizontal="left"/>
    </xf>
    <xf numFmtId="0" fontId="22" fillId="2" borderId="0" xfId="0" applyFont="1" applyFill="1" applyBorder="1" applyAlignment="1">
      <alignment horizontal="left" wrapText="1"/>
    </xf>
    <xf numFmtId="0" fontId="22" fillId="3" borderId="0" xfId="0" applyFont="1" applyFill="1" applyBorder="1" applyAlignment="1">
      <alignment horizontal="left" wrapText="1" indent="1"/>
    </xf>
    <xf numFmtId="2" fontId="23" fillId="0" borderId="0" xfId="0" applyNumberFormat="1" applyFont="1" applyFill="1" applyBorder="1" applyAlignment="1">
      <alignment horizontal="left" vertical="top" wrapText="1" indent="5"/>
    </xf>
    <xf numFmtId="2" fontId="25" fillId="0" borderId="0" xfId="0" applyNumberFormat="1" applyFont="1" applyFill="1" applyBorder="1" applyAlignment="1">
      <alignment horizontal="left" vertical="top" wrapText="1" indent="6"/>
    </xf>
    <xf numFmtId="2" fontId="25" fillId="0" borderId="0" xfId="0" applyNumberFormat="1" applyFont="1" applyFill="1" applyBorder="1" applyAlignment="1">
      <alignment horizontal="left" vertical="top" wrapText="1" indent="4"/>
    </xf>
    <xf numFmtId="1" fontId="23" fillId="0" borderId="0" xfId="9" applyNumberFormat="1" applyFont="1" applyFill="1" applyBorder="1" applyAlignment="1">
      <alignment horizontal="left" vertical="top" wrapText="1" indent="5"/>
    </xf>
    <xf numFmtId="0" fontId="22" fillId="2" borderId="0" xfId="0" applyFont="1" applyFill="1" applyBorder="1" applyAlignment="1">
      <alignment horizontal="left" vertical="center" wrapText="1" indent="1"/>
    </xf>
    <xf numFmtId="0" fontId="23" fillId="0" borderId="0" xfId="0" applyFont="1" applyFill="1" applyBorder="1" applyAlignment="1">
      <alignment horizontal="left" vertical="top" wrapText="1" indent="1"/>
    </xf>
    <xf numFmtId="0" fontId="23" fillId="0" borderId="0" xfId="0" applyFont="1" applyFill="1" applyBorder="1" applyAlignment="1">
      <alignment horizontal="left" vertical="center" indent="5"/>
    </xf>
    <xf numFmtId="2" fontId="23" fillId="0" borderId="7" xfId="0" applyNumberFormat="1" applyFont="1" applyFill="1" applyBorder="1" applyAlignment="1">
      <alignment horizontal="left" vertical="center" wrapText="1" indent="2"/>
    </xf>
    <xf numFmtId="2" fontId="25" fillId="0" borderId="0" xfId="0" applyNumberFormat="1" applyFont="1" applyFill="1" applyBorder="1" applyAlignment="1">
      <alignment horizontal="left" vertical="center" wrapText="1" indent="4"/>
    </xf>
    <xf numFmtId="168" fontId="23" fillId="0" borderId="7" xfId="11" applyNumberFormat="1" applyFont="1" applyFill="1" applyBorder="1" applyAlignment="1">
      <alignment horizontal="center" vertical="center"/>
    </xf>
    <xf numFmtId="168" fontId="22" fillId="2" borderId="11" xfId="11" applyNumberFormat="1" applyFont="1" applyFill="1" applyBorder="1" applyAlignment="1">
      <alignment horizontal="center" vertical="center"/>
    </xf>
    <xf numFmtId="168" fontId="22" fillId="3" borderId="0" xfId="11" applyNumberFormat="1" applyFont="1" applyFill="1" applyBorder="1" applyAlignment="1">
      <alignment horizontal="center" vertical="center"/>
    </xf>
    <xf numFmtId="168" fontId="23" fillId="0" borderId="0" xfId="11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22" fillId="0" borderId="0" xfId="3" applyFont="1" applyFill="1" applyBorder="1" applyAlignment="1" applyProtection="1">
      <alignment horizontal="left" wrapText="1"/>
    </xf>
    <xf numFmtId="2" fontId="23" fillId="0" borderId="0" xfId="0" applyNumberFormat="1" applyFont="1" applyFill="1" applyBorder="1" applyAlignment="1">
      <alignment vertical="center" wrapText="1"/>
    </xf>
    <xf numFmtId="0" fontId="1" fillId="0" borderId="0" xfId="13"/>
    <xf numFmtId="0" fontId="23" fillId="0" borderId="0" xfId="13" applyFont="1" applyFill="1"/>
    <xf numFmtId="0" fontId="42" fillId="0" borderId="0" xfId="13" applyFont="1" applyFill="1"/>
    <xf numFmtId="0" fontId="4" fillId="0" borderId="0" xfId="13" applyFont="1" applyFill="1"/>
    <xf numFmtId="0" fontId="11" fillId="0" borderId="0" xfId="13" applyFont="1"/>
    <xf numFmtId="0" fontId="44" fillId="0" borderId="0" xfId="13" applyFont="1"/>
    <xf numFmtId="0" fontId="43" fillId="0" borderId="0" xfId="13" applyFont="1" applyFill="1"/>
    <xf numFmtId="0" fontId="23" fillId="0" borderId="0" xfId="13" applyFont="1"/>
    <xf numFmtId="0" fontId="43" fillId="0" borderId="0" xfId="13" applyFont="1"/>
    <xf numFmtId="2" fontId="23" fillId="4" borderId="0" xfId="0" applyNumberFormat="1" applyFont="1" applyFill="1" applyBorder="1" applyAlignment="1">
      <alignment horizontal="left" vertical="center" wrapText="1" indent="2"/>
    </xf>
    <xf numFmtId="2" fontId="23" fillId="0" borderId="0" xfId="0" applyNumberFormat="1" applyFont="1" applyFill="1" applyBorder="1" applyAlignment="1">
      <alignment vertical="center" wrapText="1"/>
    </xf>
    <xf numFmtId="0" fontId="1" fillId="4" borderId="0" xfId="13" applyFill="1"/>
    <xf numFmtId="168" fontId="23" fillId="0" borderId="0" xfId="0" applyNumberFormat="1" applyFont="1"/>
    <xf numFmtId="3" fontId="22" fillId="0" borderId="0" xfId="0" applyNumberFormat="1" applyFont="1" applyAlignment="1">
      <alignment horizontal="center"/>
    </xf>
    <xf numFmtId="3" fontId="22" fillId="0" borderId="0" xfId="0" applyNumberFormat="1" applyFont="1"/>
    <xf numFmtId="0" fontId="23" fillId="4" borderId="0" xfId="0" applyFont="1" applyFill="1" applyBorder="1" applyAlignment="1">
      <alignment horizontal="left" vertical="center"/>
    </xf>
    <xf numFmtId="0" fontId="4" fillId="4" borderId="0" xfId="0" applyFont="1" applyFill="1" applyBorder="1"/>
    <xf numFmtId="2" fontId="25" fillId="0" borderId="0" xfId="0" applyNumberFormat="1" applyFont="1" applyFill="1" applyBorder="1" applyAlignment="1">
      <alignment horizontal="right" vertical="center" wrapText="1" indent="2"/>
    </xf>
    <xf numFmtId="166" fontId="4" fillId="0" borderId="0" xfId="0" applyNumberFormat="1" applyFont="1" applyFill="1" applyAlignment="1">
      <alignment horizontal="center"/>
    </xf>
    <xf numFmtId="166" fontId="22" fillId="0" borderId="0" xfId="0" applyNumberFormat="1" applyFont="1" applyFill="1" applyAlignment="1">
      <alignment horizontal="left"/>
    </xf>
    <xf numFmtId="2" fontId="23" fillId="4" borderId="0" xfId="0" applyNumberFormat="1" applyFont="1" applyFill="1" applyBorder="1" applyAlignment="1">
      <alignment horizontal="left" vertical="top" wrapText="1" indent="3"/>
    </xf>
    <xf numFmtId="0" fontId="47" fillId="0" borderId="0" xfId="0" applyFont="1" applyFill="1" applyBorder="1" applyAlignment="1"/>
    <xf numFmtId="0" fontId="22" fillId="0" borderId="0" xfId="3" applyFont="1" applyFill="1" applyBorder="1" applyAlignment="1" applyProtection="1">
      <alignment horizontal="left" vertical="center"/>
    </xf>
    <xf numFmtId="0" fontId="23" fillId="0" borderId="5" xfId="17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2" fillId="0" borderId="5" xfId="17" applyFont="1" applyFill="1" applyBorder="1" applyAlignment="1">
      <alignment horizontal="center" vertical="center" wrapText="1"/>
    </xf>
    <xf numFmtId="0" fontId="22" fillId="2" borderId="0" xfId="8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left" vertical="center" indent="1"/>
    </xf>
    <xf numFmtId="2" fontId="25" fillId="0" borderId="0" xfId="0" applyNumberFormat="1" applyFont="1" applyFill="1" applyBorder="1" applyAlignment="1">
      <alignment horizontal="left" vertical="center" wrapText="1" indent="6"/>
    </xf>
    <xf numFmtId="1" fontId="23" fillId="0" borderId="0" xfId="9" applyNumberFormat="1" applyFont="1" applyFill="1" applyBorder="1" applyAlignment="1">
      <alignment horizontal="left" vertical="center" wrapText="1" indent="5"/>
    </xf>
    <xf numFmtId="1" fontId="23" fillId="0" borderId="0" xfId="9" applyNumberFormat="1" applyFont="1" applyFill="1" applyBorder="1" applyAlignment="1">
      <alignment horizontal="left" vertical="center" wrapText="1" indent="1"/>
    </xf>
    <xf numFmtId="2" fontId="23" fillId="0" borderId="0" xfId="0" applyNumberFormat="1" applyFont="1" applyFill="1" applyBorder="1" applyAlignment="1">
      <alignment horizontal="left" vertical="center" wrapText="1" indent="6"/>
    </xf>
    <xf numFmtId="0" fontId="23" fillId="0" borderId="0" xfId="0" applyFont="1" applyFill="1" applyBorder="1" applyAlignment="1">
      <alignment horizontal="left" vertical="center" indent="3"/>
    </xf>
    <xf numFmtId="2" fontId="26" fillId="0" borderId="0" xfId="0" applyNumberFormat="1" applyFont="1" applyFill="1" applyAlignment="1">
      <alignment vertical="top" wrapText="1"/>
    </xf>
    <xf numFmtId="0" fontId="0" fillId="4" borderId="0" xfId="0" applyFill="1" applyAlignment="1">
      <alignment horizontal="center" vertical="center"/>
    </xf>
    <xf numFmtId="0" fontId="3" fillId="4" borderId="0" xfId="0" applyFont="1" applyFill="1" applyBorder="1" applyAlignment="1"/>
    <xf numFmtId="0" fontId="4" fillId="4" borderId="0" xfId="0" applyFont="1" applyFill="1" applyBorder="1" applyAlignment="1"/>
    <xf numFmtId="0" fontId="6" fillId="4" borderId="0" xfId="0" applyFont="1" applyFill="1" applyBorder="1" applyAlignment="1">
      <alignment horizontal="left"/>
    </xf>
    <xf numFmtId="0" fontId="0" fillId="4" borderId="0" xfId="0" applyFill="1" applyAlignment="1">
      <alignment horizontal="right" vertical="center"/>
    </xf>
    <xf numFmtId="2" fontId="23" fillId="4" borderId="0" xfId="0" applyNumberFormat="1" applyFont="1" applyFill="1" applyBorder="1" applyAlignment="1">
      <alignment horizontal="left" vertical="center" wrapText="1" indent="3"/>
    </xf>
    <xf numFmtId="1" fontId="0" fillId="0" borderId="0" xfId="0" applyNumberFormat="1" applyAlignment="1">
      <alignment horizontal="center" vertical="center"/>
    </xf>
    <xf numFmtId="1" fontId="18" fillId="0" borderId="0" xfId="0" applyNumberFormat="1" applyFont="1" applyFill="1"/>
    <xf numFmtId="166" fontId="22" fillId="0" borderId="0" xfId="3" applyNumberFormat="1" applyFont="1" applyFill="1" applyBorder="1" applyAlignment="1" applyProtection="1">
      <alignment horizontal="left" vertical="center"/>
    </xf>
    <xf numFmtId="166" fontId="23" fillId="0" borderId="0" xfId="0" applyNumberFormat="1" applyFont="1" applyAlignment="1">
      <alignment horizontal="center" vertical="center"/>
    </xf>
    <xf numFmtId="0" fontId="49" fillId="4" borderId="0" xfId="13" applyFont="1" applyFill="1"/>
    <xf numFmtId="170" fontId="22" fillId="0" borderId="5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4" fillId="0" borderId="5" xfId="9" applyFont="1" applyFill="1" applyBorder="1" applyAlignment="1"/>
    <xf numFmtId="0" fontId="26" fillId="0" borderId="0" xfId="13" applyFont="1" applyFill="1" applyAlignment="1">
      <alignment horizontal="center"/>
    </xf>
    <xf numFmtId="0" fontId="0" fillId="0" borderId="0" xfId="0" applyAlignment="1"/>
    <xf numFmtId="2" fontId="23" fillId="0" borderId="0" xfId="13" applyNumberFormat="1" applyFont="1" applyAlignment="1">
      <alignment wrapText="1"/>
    </xf>
    <xf numFmtId="16" fontId="22" fillId="0" borderId="0" xfId="3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6" fillId="0" borderId="0" xfId="13" applyFont="1" applyFill="1" applyAlignment="1">
      <alignment horizontal="left"/>
    </xf>
    <xf numFmtId="1" fontId="23" fillId="0" borderId="0" xfId="13" applyNumberFormat="1" applyFont="1" applyFill="1"/>
    <xf numFmtId="0" fontId="22" fillId="3" borderId="5" xfId="9" applyFont="1" applyFill="1" applyBorder="1" applyAlignment="1">
      <alignment horizontal="center" vertical="center" wrapText="1"/>
    </xf>
    <xf numFmtId="1" fontId="22" fillId="3" borderId="5" xfId="9" applyNumberFormat="1" applyFont="1" applyFill="1" applyBorder="1" applyAlignment="1">
      <alignment horizontal="center"/>
    </xf>
    <xf numFmtId="0" fontId="1" fillId="0" borderId="0" xfId="13" applyAlignment="1"/>
    <xf numFmtId="166" fontId="50" fillId="0" borderId="0" xfId="3" applyNumberFormat="1" applyFont="1" applyAlignment="1" applyProtection="1"/>
    <xf numFmtId="166" fontId="22" fillId="0" borderId="0" xfId="9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left" vertical="top" wrapText="1" indent="5"/>
    </xf>
    <xf numFmtId="2" fontId="34" fillId="0" borderId="0" xfId="0" applyNumberFormat="1" applyFont="1" applyFill="1" applyAlignment="1">
      <alignment vertical="center" wrapText="1"/>
    </xf>
    <xf numFmtId="0" fontId="22" fillId="0" borderId="5" xfId="3" applyFont="1" applyFill="1" applyBorder="1" applyAlignment="1" applyProtection="1">
      <alignment horizontal="center" wrapText="1"/>
    </xf>
    <xf numFmtId="0" fontId="24" fillId="0" borderId="0" xfId="0" applyFont="1" applyFill="1" applyAlignment="1">
      <alignment horizontal="left" wrapText="1"/>
    </xf>
    <xf numFmtId="0" fontId="0" fillId="0" borderId="0" xfId="0" applyAlignment="1"/>
    <xf numFmtId="0" fontId="26" fillId="0" borderId="0" xfId="13" applyFont="1" applyFill="1" applyAlignment="1">
      <alignment horizontal="center"/>
    </xf>
    <xf numFmtId="0" fontId="51" fillId="0" borderId="0" xfId="0" applyFont="1"/>
    <xf numFmtId="41" fontId="22" fillId="2" borderId="0" xfId="9" applyNumberFormat="1" applyFont="1" applyFill="1" applyBorder="1" applyAlignment="1">
      <alignment horizontal="center" vertical="center"/>
    </xf>
    <xf numFmtId="41" fontId="22" fillId="3" borderId="0" xfId="9" applyNumberFormat="1" applyFont="1" applyFill="1" applyBorder="1" applyAlignment="1">
      <alignment horizontal="center" vertical="center"/>
    </xf>
    <xf numFmtId="41" fontId="23" fillId="0" borderId="0" xfId="9" applyNumberFormat="1" applyFont="1" applyFill="1" applyBorder="1" applyAlignment="1">
      <alignment horizontal="center" vertical="center"/>
    </xf>
    <xf numFmtId="41" fontId="23" fillId="4" borderId="0" xfId="9" applyNumberFormat="1" applyFont="1" applyFill="1" applyBorder="1" applyAlignment="1">
      <alignment horizontal="center" vertical="center"/>
    </xf>
    <xf numFmtId="41" fontId="23" fillId="0" borderId="7" xfId="9" applyNumberFormat="1" applyFont="1" applyFill="1" applyBorder="1" applyAlignment="1">
      <alignment horizontal="center" vertical="center"/>
    </xf>
    <xf numFmtId="41" fontId="23" fillId="3" borderId="0" xfId="9" applyNumberFormat="1" applyFont="1" applyFill="1" applyBorder="1" applyAlignment="1">
      <alignment horizontal="center" vertical="center"/>
    </xf>
    <xf numFmtId="41" fontId="23" fillId="3" borderId="7" xfId="9" applyNumberFormat="1" applyFont="1" applyFill="1" applyBorder="1" applyAlignment="1">
      <alignment horizontal="center" vertical="center"/>
    </xf>
    <xf numFmtId="0" fontId="52" fillId="0" borderId="0" xfId="13" applyFont="1"/>
    <xf numFmtId="0" fontId="21" fillId="0" borderId="0" xfId="3" applyFont="1" applyAlignment="1" applyProtection="1"/>
    <xf numFmtId="0" fontId="1" fillId="0" borderId="0" xfId="13" applyFill="1"/>
    <xf numFmtId="0" fontId="49" fillId="0" borderId="0" xfId="13" applyFont="1" applyFill="1"/>
    <xf numFmtId="2" fontId="53" fillId="5" borderId="0" xfId="0" applyNumberFormat="1" applyFont="1" applyFill="1" applyAlignment="1">
      <alignment horizontal="left" vertical="center" wrapText="1"/>
    </xf>
    <xf numFmtId="2" fontId="23" fillId="0" borderId="0" xfId="0" applyNumberFormat="1" applyFont="1" applyFill="1" applyBorder="1" applyAlignment="1">
      <alignment vertical="center" wrapText="1"/>
    </xf>
    <xf numFmtId="0" fontId="22" fillId="0" borderId="7" xfId="0" applyFont="1" applyFill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6" fillId="0" borderId="0" xfId="13" applyFont="1" applyFill="1" applyAlignment="1">
      <alignment horizontal="center"/>
    </xf>
    <xf numFmtId="0" fontId="41" fillId="0" borderId="0" xfId="13" applyFont="1" applyFill="1" applyAlignment="1">
      <alignment horizontal="center"/>
    </xf>
    <xf numFmtId="0" fontId="0" fillId="0" borderId="0" xfId="0" applyAlignment="1"/>
    <xf numFmtId="14" fontId="22" fillId="0" borderId="5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14" fontId="22" fillId="0" borderId="10" xfId="0" applyNumberFormat="1" applyFont="1" applyBorder="1" applyAlignment="1">
      <alignment horizontal="center"/>
    </xf>
    <xf numFmtId="14" fontId="22" fillId="0" borderId="8" xfId="0" applyNumberFormat="1" applyFont="1" applyBorder="1" applyAlignment="1">
      <alignment horizontal="center"/>
    </xf>
    <xf numFmtId="14" fontId="22" fillId="0" borderId="9" xfId="0" applyNumberFormat="1" applyFont="1" applyBorder="1" applyAlignment="1">
      <alignment horizontal="center"/>
    </xf>
    <xf numFmtId="0" fontId="23" fillId="0" borderId="4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</cellXfs>
  <cellStyles count="18">
    <cellStyle name="Normal 2" xfId="1"/>
    <cellStyle name="Normal_Sheet2" xfId="2"/>
    <cellStyle name="Гіперпосилання" xfId="3" builtinId="8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Звичайний" xfId="0" builtinId="0"/>
    <cellStyle name="Звичайний 2" xfId="13"/>
    <cellStyle name="Звичайний 3" xfId="14"/>
    <cellStyle name="Обычный 2" xfId="12"/>
    <cellStyle name="Обычный_BoP_main table(BPM6)" xfId="15"/>
    <cellStyle name="Обычный_Експорт" xfId="8"/>
    <cellStyle name="Обычный_МІП_4КВ_2012" xfId="9"/>
    <cellStyle name="Обычный_ТОВ_СТР_КВ_2011(КПБ6)" xfId="17"/>
    <cellStyle name="Финансовый [0] 2" xfId="10"/>
    <cellStyle name="Фінансовий" xfId="11" builtinId="3"/>
    <cellStyle name="Фінансовий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_SEC_STATISTICS/BOP/IIP/&#1052;&#1030;&#1055;_USD_EUR_UAH/IIP_&#1076;&#1080;&#1085;&#1072;&#1084;&#1110;&#1082;&#1080;2015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8"/>
      <sheetName val="1.8Y"/>
      <sheetName val="1.6"/>
      <sheetName val="1.6Y"/>
      <sheetName val="1.7"/>
      <sheetName val="1.7Y"/>
      <sheetName val="1.9"/>
      <sheetName val="1.9Y"/>
      <sheetName val="1.10"/>
      <sheetName val="1.10Y"/>
      <sheetName val="Курс_дата "/>
      <sheetName val="Середній курс"/>
      <sheetName val="USD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P11">
            <v>0</v>
          </cell>
          <cell r="BQ11">
            <v>94.611335999999994</v>
          </cell>
          <cell r="BR11">
            <v>-94.611335999999994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BP12">
            <v>0</v>
          </cell>
          <cell r="BQ12">
            <v>304869.261704</v>
          </cell>
          <cell r="BR12">
            <v>-304869.261704</v>
          </cell>
          <cell r="BS12">
            <v>0</v>
          </cell>
          <cell r="BT12">
            <v>452124.564946</v>
          </cell>
          <cell r="BU12">
            <v>-452124.564946</v>
          </cell>
          <cell r="BV12">
            <v>0</v>
          </cell>
          <cell r="BW12">
            <v>529650.72298199998</v>
          </cell>
          <cell r="BX12">
            <v>-529650.72298199998</v>
          </cell>
          <cell r="BY12">
            <v>0</v>
          </cell>
        </row>
        <row r="13"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6">
          <cell r="BP16">
            <v>1703.004048</v>
          </cell>
          <cell r="BQ16">
            <v>0</v>
          </cell>
          <cell r="BR16">
            <v>1703.004048</v>
          </cell>
          <cell r="BS16">
            <v>2664.0740369999999</v>
          </cell>
          <cell r="BT16">
            <v>0</v>
          </cell>
          <cell r="BU16">
            <v>2664.0740369999999</v>
          </cell>
          <cell r="BV16">
            <v>3262.9029599999999</v>
          </cell>
          <cell r="BW16">
            <v>0</v>
          </cell>
          <cell r="BX16">
            <v>3262.9029599999999</v>
          </cell>
          <cell r="BY16">
            <v>4294.2851190000001</v>
          </cell>
        </row>
        <row r="18">
          <cell r="BP18">
            <v>0</v>
          </cell>
          <cell r="BQ18">
            <v>57586.766512000002</v>
          </cell>
          <cell r="BR18">
            <v>-57586.766512000002</v>
          </cell>
          <cell r="BS18">
            <v>0</v>
          </cell>
          <cell r="BT18">
            <v>128211.563114</v>
          </cell>
          <cell r="BU18">
            <v>-128211.563114</v>
          </cell>
          <cell r="BV18">
            <v>0</v>
          </cell>
          <cell r="BW18">
            <v>140903.02615600001</v>
          </cell>
          <cell r="BX18">
            <v>-140903.02615600001</v>
          </cell>
          <cell r="BY18">
            <v>0</v>
          </cell>
        </row>
        <row r="19"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BP20">
            <v>0</v>
          </cell>
          <cell r="BQ20">
            <v>127930.294828</v>
          </cell>
          <cell r="BR20">
            <v>-127930.294828</v>
          </cell>
          <cell r="BS20">
            <v>0</v>
          </cell>
          <cell r="BT20">
            <v>241854.72135899999</v>
          </cell>
          <cell r="BU20">
            <v>-241854.72135899999</v>
          </cell>
          <cell r="BV20">
            <v>0</v>
          </cell>
          <cell r="BW20">
            <v>276884.50701399997</v>
          </cell>
          <cell r="BX20">
            <v>-276884.50701399997</v>
          </cell>
          <cell r="BY20">
            <v>0</v>
          </cell>
        </row>
        <row r="21">
          <cell r="BP21">
            <v>0</v>
          </cell>
          <cell r="BQ21">
            <v>28052.261124000001</v>
          </cell>
          <cell r="BR21">
            <v>-28052.261124000001</v>
          </cell>
          <cell r="BS21">
            <v>0</v>
          </cell>
          <cell r="BT21">
            <v>41689.158579000003</v>
          </cell>
          <cell r="BU21">
            <v>-41689.158579000003</v>
          </cell>
          <cell r="BV21">
            <v>0</v>
          </cell>
          <cell r="BW21">
            <v>44892.106557999999</v>
          </cell>
          <cell r="BX21">
            <v>-44892.106557999999</v>
          </cell>
          <cell r="BY21">
            <v>0</v>
          </cell>
        </row>
        <row r="25">
          <cell r="BP25">
            <v>14365.154516000001</v>
          </cell>
          <cell r="BQ25">
            <v>0</v>
          </cell>
          <cell r="BR25">
            <v>14365.154516000001</v>
          </cell>
          <cell r="BS25">
            <v>19584.544271999999</v>
          </cell>
          <cell r="BT25">
            <v>0</v>
          </cell>
          <cell r="BU25">
            <v>19584.544271999999</v>
          </cell>
          <cell r="BV25">
            <v>24363.008768</v>
          </cell>
          <cell r="BW25">
            <v>0</v>
          </cell>
          <cell r="BX25">
            <v>24363.008768</v>
          </cell>
          <cell r="BY25">
            <v>28404.029675999998</v>
          </cell>
        </row>
        <row r="26">
          <cell r="BP26">
            <v>0</v>
          </cell>
          <cell r="BQ26">
            <v>0</v>
          </cell>
          <cell r="BR26">
            <v>0</v>
          </cell>
          <cell r="BS26">
            <v>2784.0773720000002</v>
          </cell>
          <cell r="BT26">
            <v>0</v>
          </cell>
          <cell r="BU26">
            <v>2784.0773720000002</v>
          </cell>
          <cell r="BV26">
            <v>1250.779468</v>
          </cell>
          <cell r="BW26">
            <v>0</v>
          </cell>
          <cell r="BX26">
            <v>1250.779468</v>
          </cell>
          <cell r="BY26">
            <v>1375.2939269999999</v>
          </cell>
        </row>
        <row r="27">
          <cell r="BP27">
            <v>63.074224000000001</v>
          </cell>
          <cell r="BQ27">
            <v>0</v>
          </cell>
          <cell r="BR27">
            <v>63.074224000000001</v>
          </cell>
          <cell r="BS27">
            <v>216.00600299999999</v>
          </cell>
          <cell r="BT27">
            <v>0</v>
          </cell>
          <cell r="BU27">
            <v>216.00600299999999</v>
          </cell>
          <cell r="BV27">
            <v>73524.080031999998</v>
          </cell>
          <cell r="BW27">
            <v>0</v>
          </cell>
          <cell r="BX27">
            <v>73524.080031999998</v>
          </cell>
          <cell r="BY27">
            <v>60793.605017999995</v>
          </cell>
        </row>
        <row r="30">
          <cell r="BP30">
            <v>2254.9035079999999</v>
          </cell>
          <cell r="BQ30">
            <v>0</v>
          </cell>
          <cell r="BR30">
            <v>2254.9035079999999</v>
          </cell>
          <cell r="BS30">
            <v>17232.478906</v>
          </cell>
          <cell r="BT30">
            <v>0</v>
          </cell>
          <cell r="BU30">
            <v>17232.478906</v>
          </cell>
          <cell r="BV30">
            <v>3235.712102</v>
          </cell>
          <cell r="BW30">
            <v>0</v>
          </cell>
          <cell r="BX30">
            <v>3235.712102</v>
          </cell>
          <cell r="BY30">
            <v>10665.544739999999</v>
          </cell>
        </row>
        <row r="31">
          <cell r="BP31">
            <v>14112.857620000001</v>
          </cell>
          <cell r="BQ31">
            <v>0</v>
          </cell>
          <cell r="BR31">
            <v>14112.857620000001</v>
          </cell>
          <cell r="BS31">
            <v>107906.998832</v>
          </cell>
          <cell r="BT31">
            <v>0</v>
          </cell>
          <cell r="BU31">
            <v>107906.998832</v>
          </cell>
          <cell r="BV31">
            <v>44946.488273999996</v>
          </cell>
          <cell r="BW31">
            <v>0</v>
          </cell>
          <cell r="BX31">
            <v>44946.488273999996</v>
          </cell>
          <cell r="BY31">
            <v>12349.57812</v>
          </cell>
        </row>
        <row r="34">
          <cell r="BP34">
            <v>87988.542480000004</v>
          </cell>
          <cell r="BQ34">
            <v>0</v>
          </cell>
          <cell r="BR34">
            <v>87988.542480000004</v>
          </cell>
          <cell r="BS34">
            <v>171484.76571499999</v>
          </cell>
          <cell r="BT34">
            <v>0</v>
          </cell>
          <cell r="BU34">
            <v>171484.76571499999</v>
          </cell>
          <cell r="BV34">
            <v>275198.67381800001</v>
          </cell>
          <cell r="BW34">
            <v>0</v>
          </cell>
          <cell r="BX34">
            <v>275198.67381800001</v>
          </cell>
          <cell r="BY34">
            <v>414328.34592599998</v>
          </cell>
        </row>
        <row r="37">
          <cell r="BP37">
            <v>536.13090399999999</v>
          </cell>
          <cell r="BQ37">
            <v>0</v>
          </cell>
          <cell r="BR37">
            <v>536.13090399999999</v>
          </cell>
          <cell r="BS37">
            <v>792.02201100000002</v>
          </cell>
          <cell r="BT37">
            <v>0</v>
          </cell>
          <cell r="BU37">
            <v>792.02201100000002</v>
          </cell>
          <cell r="BV37">
            <v>870.10745599999996</v>
          </cell>
          <cell r="BW37">
            <v>0</v>
          </cell>
          <cell r="BX37">
            <v>870.10745599999996</v>
          </cell>
          <cell r="BY37">
            <v>954.28558199999998</v>
          </cell>
        </row>
        <row r="38">
          <cell r="BP38">
            <v>1198.4102560000001</v>
          </cell>
          <cell r="BQ38">
            <v>0</v>
          </cell>
          <cell r="BR38">
            <v>1198.4102560000001</v>
          </cell>
          <cell r="BS38">
            <v>1344.0373520000001</v>
          </cell>
          <cell r="BT38">
            <v>0</v>
          </cell>
          <cell r="BU38">
            <v>1344.0373520000001</v>
          </cell>
          <cell r="BV38">
            <v>1713.024054</v>
          </cell>
          <cell r="BW38">
            <v>0</v>
          </cell>
          <cell r="BX38">
            <v>1713.024054</v>
          </cell>
          <cell r="BY38">
            <v>1571.7644879999998</v>
          </cell>
        </row>
        <row r="40">
          <cell r="BP40">
            <v>0</v>
          </cell>
          <cell r="BQ40">
            <v>32451.688248000002</v>
          </cell>
          <cell r="BR40">
            <v>-32451.688248000002</v>
          </cell>
          <cell r="BS40">
            <v>0</v>
          </cell>
          <cell r="BT40">
            <v>127899.554443</v>
          </cell>
          <cell r="BU40">
            <v>-127899.554443</v>
          </cell>
          <cell r="BV40">
            <v>0</v>
          </cell>
          <cell r="BW40">
            <v>166761.532114</v>
          </cell>
          <cell r="BX40">
            <v>-166761.532114</v>
          </cell>
          <cell r="BY40">
            <v>0</v>
          </cell>
        </row>
        <row r="41"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31224.867767</v>
          </cell>
          <cell r="BU41">
            <v>-31224.867767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</row>
        <row r="44"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</row>
        <row r="46">
          <cell r="BP46">
            <v>0</v>
          </cell>
          <cell r="BQ46">
            <v>1860.6896080000001</v>
          </cell>
          <cell r="BR46">
            <v>-1860.6896080000001</v>
          </cell>
          <cell r="BS46">
            <v>0</v>
          </cell>
          <cell r="BT46">
            <v>1872.0520260000001</v>
          </cell>
          <cell r="BU46">
            <v>-1872.0520260000001</v>
          </cell>
          <cell r="BV46">
            <v>0</v>
          </cell>
          <cell r="BW46">
            <v>2963.8035219999997</v>
          </cell>
          <cell r="BX46">
            <v>-2963.8035219999997</v>
          </cell>
          <cell r="BY46">
            <v>0</v>
          </cell>
        </row>
        <row r="50">
          <cell r="BP50">
            <v>1797.6153839999999</v>
          </cell>
          <cell r="BQ50">
            <v>65444.237966799992</v>
          </cell>
          <cell r="BR50">
            <v>-63646.622582799995</v>
          </cell>
          <cell r="BS50">
            <v>1569.8284269358999</v>
          </cell>
          <cell r="BT50">
            <v>92482.440985575857</v>
          </cell>
          <cell r="BU50">
            <v>-90912.612558639958</v>
          </cell>
          <cell r="BV50">
            <v>1716.9830429248</v>
          </cell>
          <cell r="BW50">
            <v>107730.17939599999</v>
          </cell>
          <cell r="BX50">
            <v>-106013.1963530752</v>
          </cell>
          <cell r="BY50">
            <v>1531.2943591563001</v>
          </cell>
        </row>
        <row r="52">
          <cell r="BP52">
            <v>977.65047200000004</v>
          </cell>
          <cell r="BQ52">
            <v>0</v>
          </cell>
          <cell r="BR52">
            <v>977.65047200000004</v>
          </cell>
          <cell r="BS52">
            <v>1752.048691</v>
          </cell>
          <cell r="BT52">
            <v>0</v>
          </cell>
          <cell r="BU52">
            <v>1752.048691</v>
          </cell>
          <cell r="BV52">
            <v>27.190857999999999</v>
          </cell>
          <cell r="BW52">
            <v>0</v>
          </cell>
          <cell r="BX52">
            <v>27.190857999999999</v>
          </cell>
          <cell r="BY52">
            <v>0</v>
          </cell>
        </row>
        <row r="54"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135.95428999999999</v>
          </cell>
          <cell r="BX54">
            <v>-135.95428999999999</v>
          </cell>
          <cell r="BY54">
            <v>28.067222999999998</v>
          </cell>
        </row>
        <row r="55">
          <cell r="BP55">
            <v>315.37112000000002</v>
          </cell>
          <cell r="BQ55">
            <v>68829.746939999997</v>
          </cell>
          <cell r="BR55">
            <v>-68514.375820000001</v>
          </cell>
          <cell r="BS55">
            <v>0</v>
          </cell>
          <cell r="BT55">
            <v>83762.327829999995</v>
          </cell>
          <cell r="BU55">
            <v>-83762.327829999995</v>
          </cell>
          <cell r="BV55">
            <v>0</v>
          </cell>
          <cell r="BW55">
            <v>77602.708731999999</v>
          </cell>
          <cell r="BX55">
            <v>-77602.708731999999</v>
          </cell>
          <cell r="BY55">
            <v>0</v>
          </cell>
        </row>
        <row r="58">
          <cell r="BP58">
            <v>94185.584988000002</v>
          </cell>
          <cell r="BQ58">
            <v>73749.536412000001</v>
          </cell>
          <cell r="BR58">
            <v>20436.048576000001</v>
          </cell>
          <cell r="BS58">
            <v>141771.939969</v>
          </cell>
          <cell r="BT58">
            <v>93242.591295000006</v>
          </cell>
          <cell r="BU58">
            <v>48529.348673999993</v>
          </cell>
          <cell r="BV58">
            <v>143214.249086</v>
          </cell>
          <cell r="BW58">
            <v>94542.613266</v>
          </cell>
          <cell r="BX58">
            <v>48671.635819999996</v>
          </cell>
          <cell r="BY58">
            <v>132140.48588399999</v>
          </cell>
        </row>
        <row r="59">
          <cell r="BP59">
            <v>804.19635600000004</v>
          </cell>
          <cell r="BQ59">
            <v>112445.57283600001</v>
          </cell>
          <cell r="BR59">
            <v>-111641.37648000001</v>
          </cell>
          <cell r="BS59">
            <v>1656.0460230000001</v>
          </cell>
          <cell r="BT59">
            <v>90050.502584000002</v>
          </cell>
          <cell r="BU59">
            <v>-88394.456560999999</v>
          </cell>
          <cell r="BV59">
            <v>842.91659799999991</v>
          </cell>
          <cell r="BW59">
            <v>45490.305433999994</v>
          </cell>
          <cell r="BX59">
            <v>-44647.388835999991</v>
          </cell>
          <cell r="BY59">
            <v>1263.0250349999999</v>
          </cell>
        </row>
        <row r="60">
          <cell r="BP60">
            <v>88950.424396000002</v>
          </cell>
          <cell r="BQ60">
            <v>163914.13962</v>
          </cell>
          <cell r="BR60">
            <v>-74963.715224</v>
          </cell>
          <cell r="BS60">
            <v>135027.752542</v>
          </cell>
          <cell r="BT60">
            <v>153748.27280199999</v>
          </cell>
          <cell r="BU60">
            <v>-18720.52025999999</v>
          </cell>
          <cell r="BV60">
            <v>134513.17452599999</v>
          </cell>
          <cell r="BW60">
            <v>88587.815363999995</v>
          </cell>
          <cell r="BX60">
            <v>45925.359161999993</v>
          </cell>
          <cell r="BY60">
            <v>116815.78212599999</v>
          </cell>
        </row>
        <row r="62">
          <cell r="BP62">
            <v>6354.7280680000003</v>
          </cell>
          <cell r="BQ62">
            <v>8814.6228040000005</v>
          </cell>
          <cell r="BR62">
            <v>-2459.8947360000002</v>
          </cell>
          <cell r="BS62">
            <v>9432.2621309999995</v>
          </cell>
          <cell r="BT62">
            <v>5664.1574119999996</v>
          </cell>
          <cell r="BU62">
            <v>3768.1047189999999</v>
          </cell>
          <cell r="BV62">
            <v>3371.6663919999996</v>
          </cell>
          <cell r="BW62">
            <v>4758.4001499999995</v>
          </cell>
          <cell r="BX62">
            <v>-1386.7337579999999</v>
          </cell>
          <cell r="BY62">
            <v>1291.0922579999999</v>
          </cell>
        </row>
        <row r="63">
          <cell r="BP63">
            <v>18244.219292000002</v>
          </cell>
          <cell r="BQ63">
            <v>31852.483120000001</v>
          </cell>
          <cell r="BR63">
            <v>-13608.263827999999</v>
          </cell>
          <cell r="BS63">
            <v>19056.529598000001</v>
          </cell>
          <cell r="BT63">
            <v>35040.973819999999</v>
          </cell>
          <cell r="BU63">
            <v>-15984.444221999998</v>
          </cell>
          <cell r="BV63">
            <v>17103.049682000001</v>
          </cell>
          <cell r="BW63">
            <v>21263.250956</v>
          </cell>
          <cell r="BX63">
            <v>-4160.2012739999991</v>
          </cell>
          <cell r="BY63">
            <v>31715.96199</v>
          </cell>
        </row>
        <row r="65"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6"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</row>
        <row r="70">
          <cell r="BP70">
            <v>115772.73815200001</v>
          </cell>
          <cell r="BQ70">
            <v>580451.58434920001</v>
          </cell>
          <cell r="BR70">
            <v>-464678.84619720001</v>
          </cell>
          <cell r="BS70">
            <v>65464.034504064097</v>
          </cell>
          <cell r="BT70">
            <v>761029.27886842412</v>
          </cell>
          <cell r="BU70">
            <v>-695565.24436436</v>
          </cell>
          <cell r="BV70">
            <v>70610.699237075198</v>
          </cell>
          <cell r="BW70">
            <v>899799.872936</v>
          </cell>
          <cell r="BX70">
            <v>-829189.17369892483</v>
          </cell>
          <cell r="BY70">
            <v>72201.300461843697</v>
          </cell>
        </row>
        <row r="72">
          <cell r="BP72">
            <v>2018.375168</v>
          </cell>
          <cell r="BQ72">
            <v>145969.52289200001</v>
          </cell>
          <cell r="BR72">
            <v>-143951.14772400001</v>
          </cell>
          <cell r="BS72">
            <v>3072.085376</v>
          </cell>
          <cell r="BT72">
            <v>198629.52009199999</v>
          </cell>
          <cell r="BU72">
            <v>-195557.43471599999</v>
          </cell>
          <cell r="BV72">
            <v>3480.4298239999998</v>
          </cell>
          <cell r="BW72">
            <v>226989.282584</v>
          </cell>
          <cell r="BX72">
            <v>-223508.85276000001</v>
          </cell>
          <cell r="BY72">
            <v>3592.6045439999998</v>
          </cell>
        </row>
        <row r="73">
          <cell r="BP73">
            <v>6039.3569479999996</v>
          </cell>
          <cell r="BQ73">
            <v>0</v>
          </cell>
          <cell r="BR73">
            <v>6039.3569479999996</v>
          </cell>
          <cell r="BS73">
            <v>8256.229448</v>
          </cell>
          <cell r="BT73">
            <v>2904.0807070000001</v>
          </cell>
          <cell r="BU73">
            <v>5352.148741</v>
          </cell>
          <cell r="BV73">
            <v>12861.275834</v>
          </cell>
          <cell r="BW73">
            <v>3453.2389659999999</v>
          </cell>
          <cell r="BX73">
            <v>9408.0368679999992</v>
          </cell>
          <cell r="BY73">
            <v>19169.913309</v>
          </cell>
        </row>
        <row r="75"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53281.480739999999</v>
          </cell>
          <cell r="BU75">
            <v>-53281.480739999999</v>
          </cell>
          <cell r="BV75">
            <v>0</v>
          </cell>
          <cell r="BW75">
            <v>57644.61896</v>
          </cell>
          <cell r="BX75">
            <v>-57644.61896</v>
          </cell>
          <cell r="BY75">
            <v>0</v>
          </cell>
        </row>
        <row r="76"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60121.670834999997</v>
          </cell>
          <cell r="BU76">
            <v>-60121.670834999997</v>
          </cell>
          <cell r="BV76">
            <v>0</v>
          </cell>
          <cell r="BW76">
            <v>75155.531512000001</v>
          </cell>
          <cell r="BX76">
            <v>-75155.531512000001</v>
          </cell>
          <cell r="BY76">
            <v>0</v>
          </cell>
        </row>
        <row r="77"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240.00666999999999</v>
          </cell>
          <cell r="BU77">
            <v>-240.00666999999999</v>
          </cell>
          <cell r="BV77">
            <v>0</v>
          </cell>
          <cell r="BW77">
            <v>353.481154</v>
          </cell>
          <cell r="BX77">
            <v>-353.481154</v>
          </cell>
          <cell r="BY77">
            <v>0</v>
          </cell>
        </row>
        <row r="79">
          <cell r="BP79">
            <v>94.611335999999994</v>
          </cell>
          <cell r="BQ79">
            <v>73513.008071999997</v>
          </cell>
          <cell r="BR79">
            <v>-73418.396735999995</v>
          </cell>
          <cell r="BS79">
            <v>48.001334</v>
          </cell>
          <cell r="BT79">
            <v>116907.248957</v>
          </cell>
          <cell r="BU79">
            <v>-116859.247623</v>
          </cell>
          <cell r="BV79">
            <v>54.381715999999997</v>
          </cell>
          <cell r="BW79">
            <v>133887.78479199999</v>
          </cell>
          <cell r="BX79">
            <v>-133833.40307599999</v>
          </cell>
          <cell r="BY79">
            <v>28.067222999999998</v>
          </cell>
        </row>
        <row r="81"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108.76343199999999</v>
          </cell>
          <cell r="BX81">
            <v>-108.76343199999999</v>
          </cell>
          <cell r="BY81">
            <v>0</v>
          </cell>
        </row>
        <row r="82">
          <cell r="BP82">
            <v>1576.8556000000001</v>
          </cell>
          <cell r="BQ82">
            <v>57618.303624</v>
          </cell>
          <cell r="BR82">
            <v>-56041.448023999998</v>
          </cell>
          <cell r="BS82">
            <v>2352.0653659999998</v>
          </cell>
          <cell r="BT82">
            <v>37417.039853000002</v>
          </cell>
          <cell r="BU82">
            <v>-35064.974486999999</v>
          </cell>
          <cell r="BV82">
            <v>2528.7497939999998</v>
          </cell>
          <cell r="BW82">
            <v>41112.577295999996</v>
          </cell>
          <cell r="BX82">
            <v>-38583.827501999993</v>
          </cell>
          <cell r="BY82">
            <v>2694.4534079999999</v>
          </cell>
        </row>
        <row r="84">
          <cell r="BP84">
            <v>1403527.6324480001</v>
          </cell>
          <cell r="BQ84">
            <v>0</v>
          </cell>
          <cell r="BR84">
            <v>1403527.6324480001</v>
          </cell>
          <cell r="BS84">
            <v>2124443.0401719999</v>
          </cell>
          <cell r="BT84">
            <v>0</v>
          </cell>
          <cell r="BU84">
            <v>2124443.0401719999</v>
          </cell>
          <cell r="BV84">
            <v>2357148.2891619997</v>
          </cell>
          <cell r="BW84">
            <v>0</v>
          </cell>
          <cell r="BX84">
            <v>2357148.2891619997</v>
          </cell>
          <cell r="BY84">
            <v>2447826.7194989999</v>
          </cell>
        </row>
        <row r="86">
          <cell r="BP86">
            <v>0</v>
          </cell>
          <cell r="BQ86">
            <v>15689.71322</v>
          </cell>
          <cell r="BR86">
            <v>-15689.71322</v>
          </cell>
          <cell r="BS86">
            <v>0</v>
          </cell>
          <cell r="BT86">
            <v>14952.415541</v>
          </cell>
          <cell r="BU86">
            <v>-14952.415541</v>
          </cell>
          <cell r="BV86">
            <v>0</v>
          </cell>
          <cell r="BW86">
            <v>18136.302285999998</v>
          </cell>
          <cell r="BX86">
            <v>-18136.302285999998</v>
          </cell>
          <cell r="BY86">
            <v>0</v>
          </cell>
        </row>
        <row r="87">
          <cell r="BP87">
            <v>0</v>
          </cell>
          <cell r="BQ87">
            <v>657927.23054400005</v>
          </cell>
          <cell r="BR87">
            <v>-657927.23054400005</v>
          </cell>
          <cell r="BS87">
            <v>0</v>
          </cell>
          <cell r="BT87">
            <v>815854.67333100003</v>
          </cell>
          <cell r="BU87">
            <v>-815854.67333100003</v>
          </cell>
          <cell r="BV87">
            <v>0</v>
          </cell>
          <cell r="BW87">
            <v>870161.83771599992</v>
          </cell>
          <cell r="BX87">
            <v>-870161.83771599992</v>
          </cell>
          <cell r="BY87">
            <v>0</v>
          </cell>
        </row>
        <row r="89">
          <cell r="BP89">
            <v>130989.394692</v>
          </cell>
          <cell r="BQ89">
            <v>221406.294796</v>
          </cell>
          <cell r="BR89">
            <v>-90416.900104</v>
          </cell>
          <cell r="BS89">
            <v>175492.87710400001</v>
          </cell>
          <cell r="BT89">
            <v>260095.228279</v>
          </cell>
          <cell r="BU89">
            <v>-84602.351174999989</v>
          </cell>
          <cell r="BV89">
            <v>207765.345978</v>
          </cell>
          <cell r="BW89">
            <v>311362.51495799999</v>
          </cell>
          <cell r="BX89">
            <v>-103597.16897999999</v>
          </cell>
          <cell r="BY89">
            <v>245756.60458799999</v>
          </cell>
        </row>
        <row r="90">
          <cell r="BP90">
            <v>1971.0695000000001</v>
          </cell>
          <cell r="BQ90">
            <v>28604.160584000001</v>
          </cell>
          <cell r="BR90">
            <v>-26633.091084</v>
          </cell>
          <cell r="BS90">
            <v>2880.0800399999998</v>
          </cell>
          <cell r="BT90">
            <v>47977.333333000002</v>
          </cell>
          <cell r="BU90">
            <v>-45097.253293000002</v>
          </cell>
          <cell r="BV90">
            <v>2909.4218059999998</v>
          </cell>
          <cell r="BW90">
            <v>49297.025554</v>
          </cell>
          <cell r="BX90">
            <v>-46387.603748000001</v>
          </cell>
          <cell r="BY90">
            <v>4013.612889</v>
          </cell>
        </row>
        <row r="92"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  <row r="93"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12" sqref="A12"/>
    </sheetView>
  </sheetViews>
  <sheetFormatPr defaultRowHeight="18" x14ac:dyDescent="0.35"/>
  <cols>
    <col min="1" max="1" width="90.109375" style="4" bestFit="1" customWidth="1"/>
  </cols>
  <sheetData>
    <row r="1" spans="1:1" ht="16.2" customHeight="1" x14ac:dyDescent="0.25">
      <c r="A1" s="104" t="s">
        <v>191</v>
      </c>
    </row>
    <row r="2" spans="1:1" ht="18" customHeight="1" x14ac:dyDescent="0.25">
      <c r="A2" s="205" t="s">
        <v>179</v>
      </c>
    </row>
    <row r="3" spans="1:1" s="8" customFormat="1" ht="18" customHeight="1" x14ac:dyDescent="0.3">
      <c r="A3" s="205" t="s">
        <v>161</v>
      </c>
    </row>
    <row r="4" spans="1:1" s="8" customFormat="1" ht="18" customHeight="1" x14ac:dyDescent="0.3">
      <c r="A4" s="205" t="s">
        <v>162</v>
      </c>
    </row>
    <row r="5" spans="1:1" s="8" customFormat="1" ht="18" customHeight="1" x14ac:dyDescent="0.3">
      <c r="A5" s="205" t="s">
        <v>167</v>
      </c>
    </row>
    <row r="6" spans="1:1" s="99" customFormat="1" ht="18" customHeight="1" x14ac:dyDescent="0.25">
      <c r="A6" s="205" t="s">
        <v>165</v>
      </c>
    </row>
    <row r="7" spans="1:1" ht="18" customHeight="1" x14ac:dyDescent="0.25">
      <c r="A7" s="205" t="s">
        <v>166</v>
      </c>
    </row>
    <row r="8" spans="1:1" ht="13.2" x14ac:dyDescent="0.25">
      <c r="A8"/>
    </row>
    <row r="9" spans="1:1" ht="13.2" x14ac:dyDescent="0.25">
      <c r="A9" s="196" t="s">
        <v>193</v>
      </c>
    </row>
    <row r="10" spans="1:1" ht="27.6" customHeight="1" x14ac:dyDescent="0.25">
      <c r="A10" s="109" t="s">
        <v>145</v>
      </c>
    </row>
    <row r="11" spans="1:1" ht="13.2" x14ac:dyDescent="0.25">
      <c r="A11" s="22"/>
    </row>
    <row r="12" spans="1:1" ht="51" x14ac:dyDescent="0.25">
      <c r="A12" s="208" t="s">
        <v>198</v>
      </c>
    </row>
    <row r="21" spans="4:4" x14ac:dyDescent="0.35">
      <c r="D21" s="7"/>
    </row>
  </sheetData>
  <phoneticPr fontId="2" type="noConversion"/>
  <hyperlinks>
    <hyperlink ref="A3" location="'1.5 '!A1" display="1.5 СЕКТОРНЕ ПРЕДСТАВЛЕННЯ МІЖНАРОДНОЇ ІНВЕСТИЦІЙНОЇ ПОЗИЦІЇ УКРАЇНИ "/>
    <hyperlink ref="A4" location="'1.6'!A1" display="1.6 ДИНАМІКА МІЖНАРОДНОЇ ІНВЕСТИЦІЙНОЇ ПОЗИЦІЇ УКРАЇНИ "/>
    <hyperlink ref="A6" location="'1.5'!A1" display="1.5 РАХУНОКУ ІНШИХ ЗМІН У ФІНАНСОВИХ АКТИВАХ ТА ЗОБОВ'ЯЗАННЯХ "/>
    <hyperlink ref="A7" location="'1.6'!A1" display="1.6 ДИНАМІКА РАХУНКУ ІНШИХ ЗМІН У ФІНАНСОВИХ АКТИВАХ ТА ЗОБОВ'ЯЗАННЯХ (розширена)"/>
    <hyperlink ref="A2" location="'1.4'!A1" display="1.4 МІЖНАРОДНА ІНВЕСТИЦІЙНА ПОЗИЦІЯ за 9 місяців 2021 року"/>
    <hyperlink ref="A5" location="'1.4'!A1" display="1.4 ДИНАМІКА МІЖНАРОДНОЇ ІНВЕСТИЦІЙНОЇ ПОЗИЦІЇ УКРАЇНИ (розширена)"/>
  </hyperlinks>
  <pageMargins left="0.42" right="0.22" top="0.69" bottom="0.98425196850393704" header="0.51181102362204722" footer="0.51181102362204722"/>
  <pageSetup paperSize="9" scale="110" orientation="portrait" r:id="rId1"/>
  <headerFooter alignWithMargins="0"/>
  <cellWatches>
    <cellWatch r="A4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9"/>
  <sheetViews>
    <sheetView topLeftCell="B1" zoomScale="93" zoomScaleNormal="93" workbookViewId="0">
      <pane ySplit="6" topLeftCell="A7" activePane="bottomLeft" state="frozen"/>
      <selection activeCell="B1" sqref="B1"/>
      <selection pane="bottomLeft" activeCell="B1" sqref="B1"/>
    </sheetView>
  </sheetViews>
  <sheetFormatPr defaultColWidth="8.88671875" defaultRowHeight="18" x14ac:dyDescent="0.35"/>
  <cols>
    <col min="1" max="1" width="3.44140625" style="129" hidden="1" customWidth="1"/>
    <col min="2" max="2" width="45.6640625" style="133" customWidth="1"/>
    <col min="3" max="3" width="11.5546875" style="133" customWidth="1"/>
    <col min="4" max="4" width="10.88671875" style="133" customWidth="1"/>
    <col min="5" max="5" width="11.88671875" style="133" customWidth="1"/>
    <col min="6" max="6" width="10.88671875" style="133" customWidth="1"/>
    <col min="7" max="7" width="11.6640625" style="137" customWidth="1"/>
    <col min="8" max="8" width="10.88671875" style="135" customWidth="1"/>
    <col min="9" max="9" width="9.5546875" style="129" customWidth="1"/>
    <col min="10" max="10" width="12" style="129" customWidth="1"/>
    <col min="11" max="11" width="4.33203125" style="129" customWidth="1"/>
    <col min="12" max="16384" width="8.88671875" style="129"/>
  </cols>
  <sheetData>
    <row r="1" spans="2:11" x14ac:dyDescent="0.35">
      <c r="B1" s="105" t="s">
        <v>135</v>
      </c>
    </row>
    <row r="2" spans="2:11" ht="14.4" x14ac:dyDescent="0.3">
      <c r="B2" s="211" t="s">
        <v>185</v>
      </c>
      <c r="C2" s="211"/>
      <c r="D2" s="211"/>
      <c r="E2" s="211"/>
      <c r="F2" s="211"/>
      <c r="G2" s="211"/>
      <c r="H2" s="211"/>
      <c r="I2" s="211"/>
      <c r="J2" s="211"/>
    </row>
    <row r="3" spans="2:11" ht="14.4" x14ac:dyDescent="0.3">
      <c r="B3" s="212"/>
      <c r="C3" s="213"/>
      <c r="D3" s="213"/>
      <c r="E3" s="213"/>
      <c r="F3" s="213"/>
      <c r="G3" s="213"/>
      <c r="H3" s="214"/>
      <c r="I3" s="214"/>
      <c r="J3" s="214"/>
    </row>
    <row r="4" spans="2:11" ht="14.4" x14ac:dyDescent="0.3">
      <c r="B4" s="130" t="s">
        <v>157</v>
      </c>
      <c r="C4" s="131"/>
      <c r="D4" s="130"/>
      <c r="E4" s="130"/>
      <c r="F4" s="130"/>
      <c r="G4" s="129"/>
      <c r="H4" s="132"/>
      <c r="I4" s="210" t="s">
        <v>192</v>
      </c>
      <c r="J4" s="210"/>
    </row>
    <row r="5" spans="2:11" ht="72" customHeight="1" x14ac:dyDescent="0.3">
      <c r="B5" s="36"/>
      <c r="C5" s="37" t="s">
        <v>180</v>
      </c>
      <c r="D5" s="38" t="s">
        <v>137</v>
      </c>
      <c r="E5" s="39" t="s">
        <v>138</v>
      </c>
      <c r="F5" s="39" t="s">
        <v>27</v>
      </c>
      <c r="G5" s="39" t="s">
        <v>28</v>
      </c>
      <c r="H5" s="39" t="s">
        <v>29</v>
      </c>
      <c r="I5" s="39" t="s">
        <v>139</v>
      </c>
      <c r="J5" s="37" t="s">
        <v>181</v>
      </c>
    </row>
    <row r="6" spans="2:11" ht="14.4" x14ac:dyDescent="0.3">
      <c r="B6" s="23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22"/>
    </row>
    <row r="7" spans="2:11" ht="14.4" x14ac:dyDescent="0.3">
      <c r="B7" s="90" t="s">
        <v>1</v>
      </c>
      <c r="C7" s="197">
        <v>-102611.49159999751</v>
      </c>
      <c r="D7" s="197">
        <v>-270425.547828387</v>
      </c>
      <c r="E7" s="197">
        <v>-31095.696571615059</v>
      </c>
      <c r="F7" s="197">
        <v>-33418.840721612854</v>
      </c>
      <c r="G7" s="197">
        <v>23994.188250000003</v>
      </c>
      <c r="H7" s="197">
        <v>-21671.044100002207</v>
      </c>
      <c r="I7" s="197">
        <v>-301521.24440000206</v>
      </c>
      <c r="J7" s="197">
        <v>-404132.73599999957</v>
      </c>
      <c r="K7" s="24"/>
    </row>
    <row r="8" spans="2:11" ht="14.4" x14ac:dyDescent="0.3">
      <c r="B8" s="76" t="s">
        <v>2</v>
      </c>
      <c r="C8" s="198">
        <v>6149887.7364000026</v>
      </c>
      <c r="D8" s="198">
        <v>930731.36599999992</v>
      </c>
      <c r="E8" s="198">
        <v>283142.73279999709</v>
      </c>
      <c r="F8" s="198">
        <v>286256.32709999883</v>
      </c>
      <c r="G8" s="198">
        <v>16056.988000000001</v>
      </c>
      <c r="H8" s="198">
        <v>-19170.582300001744</v>
      </c>
      <c r="I8" s="198">
        <v>1213874.098799997</v>
      </c>
      <c r="J8" s="198">
        <v>7363761.8351999996</v>
      </c>
      <c r="K8" s="24"/>
    </row>
    <row r="9" spans="2:11" ht="16.5" customHeight="1" x14ac:dyDescent="0.3">
      <c r="B9" s="32" t="s">
        <v>18</v>
      </c>
      <c r="C9" s="199">
        <v>103745.11820000001</v>
      </c>
      <c r="D9" s="199">
        <v>4717.2870000000003</v>
      </c>
      <c r="E9" s="199">
        <v>11220.137199999994</v>
      </c>
      <c r="F9" s="199">
        <v>284.362849999986</v>
      </c>
      <c r="G9" s="199">
        <v>2.5549999999995521E-2</v>
      </c>
      <c r="H9" s="199">
        <v>10935.748800000007</v>
      </c>
      <c r="I9" s="199">
        <v>15937.424199999994</v>
      </c>
      <c r="J9" s="199">
        <v>119682.54240000001</v>
      </c>
      <c r="K9" s="24"/>
    </row>
    <row r="10" spans="2:11" ht="16.5" customHeight="1" x14ac:dyDescent="0.3">
      <c r="B10" s="41" t="s">
        <v>22</v>
      </c>
      <c r="C10" s="199">
        <v>61435.248000000007</v>
      </c>
      <c r="D10" s="199">
        <v>2340.3910000000001</v>
      </c>
      <c r="E10" s="199">
        <v>338.65219999999272</v>
      </c>
      <c r="F10" s="199">
        <v>46.30779999999271</v>
      </c>
      <c r="G10" s="199">
        <v>2.5549999999995521E-2</v>
      </c>
      <c r="H10" s="199">
        <v>292.31885</v>
      </c>
      <c r="I10" s="199">
        <v>2679.0431999999928</v>
      </c>
      <c r="J10" s="199">
        <v>64114.2912</v>
      </c>
      <c r="K10" s="22"/>
    </row>
    <row r="11" spans="2:11" ht="27" customHeight="1" x14ac:dyDescent="0.3">
      <c r="B11" s="42" t="s">
        <v>3</v>
      </c>
      <c r="C11" s="199">
        <v>61435.248000000007</v>
      </c>
      <c r="D11" s="199">
        <v>2340.3910000000001</v>
      </c>
      <c r="E11" s="199">
        <v>338.65219999999272</v>
      </c>
      <c r="F11" s="199">
        <v>46.30779999999271</v>
      </c>
      <c r="G11" s="199">
        <v>2.5549999999995521E-2</v>
      </c>
      <c r="H11" s="199">
        <v>292.31885</v>
      </c>
      <c r="I11" s="199">
        <v>2679.0431999999928</v>
      </c>
      <c r="J11" s="199">
        <v>64114.2912</v>
      </c>
      <c r="K11" s="22"/>
    </row>
    <row r="12" spans="2:11" ht="16.5" customHeight="1" x14ac:dyDescent="0.3">
      <c r="B12" s="41" t="s">
        <v>34</v>
      </c>
      <c r="C12" s="199">
        <v>42309.870200000005</v>
      </c>
      <c r="D12" s="199">
        <v>2376.8960000000006</v>
      </c>
      <c r="E12" s="199">
        <v>10881.484999999993</v>
      </c>
      <c r="F12" s="199">
        <v>238.05504999999329</v>
      </c>
      <c r="G12" s="199">
        <v>0</v>
      </c>
      <c r="H12" s="199">
        <v>10643.42995</v>
      </c>
      <c r="I12" s="199">
        <v>13258.380999999994</v>
      </c>
      <c r="J12" s="199">
        <v>55568.251199999999</v>
      </c>
      <c r="K12" s="22"/>
    </row>
    <row r="13" spans="2:11" ht="27.75" customHeight="1" x14ac:dyDescent="0.3">
      <c r="B13" s="42" t="s">
        <v>3</v>
      </c>
      <c r="C13" s="199">
        <v>5339.0156000000006</v>
      </c>
      <c r="D13" s="199">
        <v>0</v>
      </c>
      <c r="E13" s="199">
        <v>206.41479999999956</v>
      </c>
      <c r="F13" s="199">
        <v>206.41479999999956</v>
      </c>
      <c r="G13" s="199">
        <v>0</v>
      </c>
      <c r="H13" s="199">
        <v>0</v>
      </c>
      <c r="I13" s="199">
        <v>206.41479999999956</v>
      </c>
      <c r="J13" s="199">
        <v>5545.4304000000002</v>
      </c>
      <c r="K13" s="22"/>
    </row>
    <row r="14" spans="2:11" ht="34.5" customHeight="1" x14ac:dyDescent="0.3">
      <c r="B14" s="42" t="s">
        <v>131</v>
      </c>
      <c r="C14" s="199">
        <v>36970.854600000006</v>
      </c>
      <c r="D14" s="199">
        <v>2376.8960000000006</v>
      </c>
      <c r="E14" s="199">
        <v>10675.070199999995</v>
      </c>
      <c r="F14" s="199">
        <v>31.640249999993728</v>
      </c>
      <c r="G14" s="199">
        <v>0</v>
      </c>
      <c r="H14" s="199">
        <v>10643.429950000002</v>
      </c>
      <c r="I14" s="199">
        <v>13051.966199999995</v>
      </c>
      <c r="J14" s="199">
        <v>50022.820800000001</v>
      </c>
      <c r="K14" s="22"/>
    </row>
    <row r="15" spans="2:11" ht="16.5" customHeight="1" x14ac:dyDescent="0.3">
      <c r="B15" s="32" t="s">
        <v>4</v>
      </c>
      <c r="C15" s="199">
        <v>46844.376600000011</v>
      </c>
      <c r="D15" s="199">
        <v>82355.094999999987</v>
      </c>
      <c r="E15" s="199">
        <v>5903.9251999999833</v>
      </c>
      <c r="F15" s="199">
        <v>6671.8913499999926</v>
      </c>
      <c r="G15" s="199">
        <v>1426.30315</v>
      </c>
      <c r="H15" s="199">
        <v>-2194.269300000009</v>
      </c>
      <c r="I15" s="199">
        <v>88259.02019999997</v>
      </c>
      <c r="J15" s="199">
        <v>135103.39679999999</v>
      </c>
      <c r="K15" s="22"/>
    </row>
    <row r="16" spans="2:11" ht="16.5" customHeight="1" x14ac:dyDescent="0.3">
      <c r="B16" s="41" t="s">
        <v>22</v>
      </c>
      <c r="C16" s="199">
        <v>13603.519200000001</v>
      </c>
      <c r="D16" s="199">
        <v>-549.00700000000006</v>
      </c>
      <c r="E16" s="199">
        <v>1758.623799999998</v>
      </c>
      <c r="F16" s="199">
        <v>551.78334999999709</v>
      </c>
      <c r="G16" s="199">
        <v>1206.8404499999999</v>
      </c>
      <c r="H16" s="199">
        <v>0</v>
      </c>
      <c r="I16" s="199">
        <v>1209.616799999998</v>
      </c>
      <c r="J16" s="199">
        <v>14813.135999999999</v>
      </c>
      <c r="K16" s="22"/>
    </row>
    <row r="17" spans="2:11" ht="16.5" customHeight="1" x14ac:dyDescent="0.3">
      <c r="B17" s="42" t="s">
        <v>15</v>
      </c>
      <c r="C17" s="199">
        <v>0</v>
      </c>
      <c r="D17" s="199">
        <v>0</v>
      </c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22"/>
    </row>
    <row r="18" spans="2:11" ht="16.5" customHeight="1" x14ac:dyDescent="0.3">
      <c r="B18" s="42" t="s">
        <v>9</v>
      </c>
      <c r="C18" s="199">
        <v>73.137200000000007</v>
      </c>
      <c r="D18" s="199">
        <v>0</v>
      </c>
      <c r="E18" s="199">
        <v>1256.2467999999999</v>
      </c>
      <c r="F18" s="199">
        <v>49.406349999999904</v>
      </c>
      <c r="G18" s="199">
        <v>1206.8404499999999</v>
      </c>
      <c r="H18" s="199">
        <v>0</v>
      </c>
      <c r="I18" s="199">
        <v>1256.2467999999999</v>
      </c>
      <c r="J18" s="199">
        <v>1329.384</v>
      </c>
      <c r="K18" s="22"/>
    </row>
    <row r="19" spans="2:11" ht="16.5" customHeight="1" x14ac:dyDescent="0.3">
      <c r="B19" s="42" t="s">
        <v>17</v>
      </c>
      <c r="C19" s="199">
        <v>13530.382000000001</v>
      </c>
      <c r="D19" s="199">
        <v>-549.00700000000006</v>
      </c>
      <c r="E19" s="199">
        <v>502.37699999999722</v>
      </c>
      <c r="F19" s="199">
        <v>502.37699999999717</v>
      </c>
      <c r="G19" s="199">
        <v>0</v>
      </c>
      <c r="H19" s="199">
        <v>5.6843418860808015E-14</v>
      </c>
      <c r="I19" s="199">
        <v>-46.630000000002838</v>
      </c>
      <c r="J19" s="199">
        <v>13483.751999999999</v>
      </c>
      <c r="K19" s="22"/>
    </row>
    <row r="20" spans="2:11" ht="16.5" customHeight="1" x14ac:dyDescent="0.3">
      <c r="B20" s="41" t="s">
        <v>23</v>
      </c>
      <c r="C20" s="199">
        <v>33240.857400000008</v>
      </c>
      <c r="D20" s="199">
        <v>82904.101999999984</v>
      </c>
      <c r="E20" s="199">
        <v>4145.3014000000112</v>
      </c>
      <c r="F20" s="199">
        <v>6120.1079999999956</v>
      </c>
      <c r="G20" s="199">
        <v>219.46270000000004</v>
      </c>
      <c r="H20" s="199">
        <v>-2194.2692999999845</v>
      </c>
      <c r="I20" s="199">
        <v>87049.403399999996</v>
      </c>
      <c r="J20" s="199">
        <v>120290.2608</v>
      </c>
      <c r="K20" s="22"/>
    </row>
    <row r="21" spans="2:11" ht="16.5" customHeight="1" x14ac:dyDescent="0.3">
      <c r="B21" s="42" t="s">
        <v>9</v>
      </c>
      <c r="C21" s="199">
        <v>26804.783800000005</v>
      </c>
      <c r="D21" s="199">
        <v>72921.174999999988</v>
      </c>
      <c r="E21" s="199">
        <v>5941.0780000000086</v>
      </c>
      <c r="F21" s="199">
        <v>5502.3569999999954</v>
      </c>
      <c r="G21" s="199">
        <v>219.46270000000004</v>
      </c>
      <c r="H21" s="199">
        <v>219.25830000001315</v>
      </c>
      <c r="I21" s="199">
        <v>78862.252999999997</v>
      </c>
      <c r="J21" s="199">
        <v>105667.0368</v>
      </c>
      <c r="K21" s="22"/>
    </row>
    <row r="22" spans="2:11" ht="16.5" customHeight="1" x14ac:dyDescent="0.3">
      <c r="B22" s="128" t="s">
        <v>133</v>
      </c>
      <c r="C22" s="199">
        <v>14042.342400000001</v>
      </c>
      <c r="D22" s="199">
        <v>35153.724999999999</v>
      </c>
      <c r="E22" s="199">
        <v>3827.3629999999976</v>
      </c>
      <c r="F22" s="199">
        <v>3498.2966999999981</v>
      </c>
      <c r="G22" s="199">
        <v>182.86855000000003</v>
      </c>
      <c r="H22" s="199">
        <v>146.19774999999947</v>
      </c>
      <c r="I22" s="199">
        <v>38981.087999999996</v>
      </c>
      <c r="J22" s="199">
        <v>53023.430399999997</v>
      </c>
      <c r="K22" s="22"/>
    </row>
    <row r="23" spans="2:11" ht="16.5" customHeight="1" x14ac:dyDescent="0.3">
      <c r="B23" s="43" t="s">
        <v>24</v>
      </c>
      <c r="C23" s="199">
        <v>12762.441400000002</v>
      </c>
      <c r="D23" s="199">
        <v>37767.449999999997</v>
      </c>
      <c r="E23" s="199">
        <v>2113.7149999999965</v>
      </c>
      <c r="F23" s="199">
        <v>2004.0602999999974</v>
      </c>
      <c r="G23" s="199">
        <v>36.594149999999999</v>
      </c>
      <c r="H23" s="199">
        <v>73.060549999999139</v>
      </c>
      <c r="I23" s="199">
        <v>39881.164999999994</v>
      </c>
      <c r="J23" s="199">
        <v>52643.606399999997</v>
      </c>
      <c r="K23" s="22"/>
    </row>
    <row r="24" spans="2:11" ht="16.5" customHeight="1" x14ac:dyDescent="0.3">
      <c r="B24" s="42" t="s">
        <v>17</v>
      </c>
      <c r="C24" s="199">
        <v>6436.0736000000006</v>
      </c>
      <c r="D24" s="199">
        <v>9982.9269999999997</v>
      </c>
      <c r="E24" s="199">
        <v>-1795.7766000000001</v>
      </c>
      <c r="F24" s="199">
        <v>617.75100000000043</v>
      </c>
      <c r="G24" s="199">
        <v>0</v>
      </c>
      <c r="H24" s="199">
        <v>-2413.5276000000003</v>
      </c>
      <c r="I24" s="199">
        <v>8187.1503999999995</v>
      </c>
      <c r="J24" s="199">
        <v>14623.224</v>
      </c>
      <c r="K24" s="22"/>
    </row>
    <row r="25" spans="2:11" ht="16.5" customHeight="1" x14ac:dyDescent="0.3">
      <c r="B25" s="44" t="s">
        <v>24</v>
      </c>
      <c r="C25" s="199">
        <v>6436.0736000000006</v>
      </c>
      <c r="D25" s="199">
        <v>9982.9269999999997</v>
      </c>
      <c r="E25" s="199">
        <v>-1795.7766000000001</v>
      </c>
      <c r="F25" s="199">
        <v>617.75100000000043</v>
      </c>
      <c r="G25" s="199">
        <v>0</v>
      </c>
      <c r="H25" s="199">
        <v>-2413.5276000000003</v>
      </c>
      <c r="I25" s="199">
        <v>8187.1503999999995</v>
      </c>
      <c r="J25" s="199">
        <v>14623.224</v>
      </c>
      <c r="K25" s="22"/>
    </row>
    <row r="26" spans="2:11" ht="16.5" customHeight="1" x14ac:dyDescent="0.3">
      <c r="B26" s="32" t="s">
        <v>5</v>
      </c>
      <c r="C26" s="199">
        <v>4957312.5532000018</v>
      </c>
      <c r="D26" s="199">
        <v>426023.10800000001</v>
      </c>
      <c r="E26" s="199">
        <v>186783.29879999813</v>
      </c>
      <c r="F26" s="199">
        <v>214731.92919999885</v>
      </c>
      <c r="G26" s="199">
        <v>-36.568600000000004</v>
      </c>
      <c r="H26" s="199">
        <v>-27912.061800000723</v>
      </c>
      <c r="I26" s="199">
        <v>612806.40679999813</v>
      </c>
      <c r="J26" s="199">
        <v>5570118.96</v>
      </c>
      <c r="K26" s="22"/>
    </row>
    <row r="27" spans="2:11" ht="16.5" customHeight="1" x14ac:dyDescent="0.3">
      <c r="B27" s="41" t="s">
        <v>35</v>
      </c>
      <c r="C27" s="199">
        <v>7496.563000000001</v>
      </c>
      <c r="D27" s="199">
        <v>0</v>
      </c>
      <c r="E27" s="199">
        <v>403.77619999999933</v>
      </c>
      <c r="F27" s="199">
        <v>440.34479999999911</v>
      </c>
      <c r="G27" s="199">
        <v>-36.568600000000004</v>
      </c>
      <c r="H27" s="199">
        <v>2.2737367544323206E-13</v>
      </c>
      <c r="I27" s="199">
        <v>403.77619999999933</v>
      </c>
      <c r="J27" s="199">
        <v>7900.3392000000003</v>
      </c>
      <c r="K27" s="22"/>
    </row>
    <row r="28" spans="2:11" ht="16.5" customHeight="1" x14ac:dyDescent="0.3">
      <c r="B28" s="42" t="s">
        <v>15</v>
      </c>
      <c r="C28" s="199">
        <v>6765.1910000000007</v>
      </c>
      <c r="D28" s="199">
        <v>0</v>
      </c>
      <c r="E28" s="199">
        <v>451.46499999999924</v>
      </c>
      <c r="F28" s="199">
        <v>451.46499999999924</v>
      </c>
      <c r="G28" s="199">
        <v>0</v>
      </c>
      <c r="H28" s="199">
        <v>0</v>
      </c>
      <c r="I28" s="199">
        <v>451.46499999999924</v>
      </c>
      <c r="J28" s="199">
        <v>7216.6559999999999</v>
      </c>
      <c r="K28" s="22"/>
    </row>
    <row r="29" spans="2:11" ht="16.5" customHeight="1" x14ac:dyDescent="0.3">
      <c r="B29" s="44" t="s">
        <v>24</v>
      </c>
      <c r="C29" s="199">
        <v>6765.1910000000007</v>
      </c>
      <c r="D29" s="199">
        <v>0</v>
      </c>
      <c r="E29" s="199">
        <v>451.46499999999924</v>
      </c>
      <c r="F29" s="199">
        <v>451.46499999999924</v>
      </c>
      <c r="G29" s="199">
        <v>0</v>
      </c>
      <c r="H29" s="199">
        <v>0</v>
      </c>
      <c r="I29" s="199">
        <v>451.46499999999924</v>
      </c>
      <c r="J29" s="199">
        <v>7216.6559999999999</v>
      </c>
      <c r="K29" s="22"/>
    </row>
    <row r="30" spans="2:11" ht="16.5" customHeight="1" x14ac:dyDescent="0.3">
      <c r="B30" s="42" t="s">
        <v>32</v>
      </c>
      <c r="C30" s="199">
        <v>731.37200000000007</v>
      </c>
      <c r="D30" s="199">
        <v>0</v>
      </c>
      <c r="E30" s="199">
        <v>-47.688800000000128</v>
      </c>
      <c r="F30" s="199">
        <v>-11.120200000000125</v>
      </c>
      <c r="G30" s="199">
        <v>-36.568600000000004</v>
      </c>
      <c r="H30" s="199">
        <v>0</v>
      </c>
      <c r="I30" s="199">
        <v>-47.688800000000128</v>
      </c>
      <c r="J30" s="199">
        <v>683.68319999999994</v>
      </c>
      <c r="K30" s="22"/>
    </row>
    <row r="31" spans="2:11" ht="16.5" customHeight="1" x14ac:dyDescent="0.3">
      <c r="B31" s="44" t="s">
        <v>24</v>
      </c>
      <c r="C31" s="199">
        <v>731.37200000000007</v>
      </c>
      <c r="D31" s="199">
        <v>0</v>
      </c>
      <c r="E31" s="199">
        <v>-47.688800000000128</v>
      </c>
      <c r="F31" s="199">
        <v>-11.120200000000125</v>
      </c>
      <c r="G31" s="199">
        <v>-36.568600000000004</v>
      </c>
      <c r="H31" s="199">
        <v>0</v>
      </c>
      <c r="I31" s="199">
        <v>-47.688800000000128</v>
      </c>
      <c r="J31" s="199">
        <v>683.68319999999994</v>
      </c>
      <c r="K31" s="22"/>
    </row>
    <row r="32" spans="2:11" ht="16.5" customHeight="1" x14ac:dyDescent="0.3">
      <c r="B32" s="41" t="s">
        <v>36</v>
      </c>
      <c r="C32" s="199">
        <v>4506823.969800001</v>
      </c>
      <c r="D32" s="199">
        <v>447970.23500000004</v>
      </c>
      <c r="E32" s="199">
        <v>196113.00639999873</v>
      </c>
      <c r="F32" s="199">
        <v>195235.51329999886</v>
      </c>
      <c r="G32" s="199">
        <v>0</v>
      </c>
      <c r="H32" s="199">
        <v>877.49309999987599</v>
      </c>
      <c r="I32" s="199">
        <v>644083.24139999878</v>
      </c>
      <c r="J32" s="199">
        <v>5150907.2111999998</v>
      </c>
      <c r="K32" s="22"/>
    </row>
    <row r="33" spans="2:11" ht="16.5" customHeight="1" x14ac:dyDescent="0.3">
      <c r="B33" s="42" t="s">
        <v>32</v>
      </c>
      <c r="C33" s="199">
        <v>8520.4838</v>
      </c>
      <c r="D33" s="199">
        <v>-2494.0919999999996</v>
      </c>
      <c r="E33" s="199">
        <v>-1240.6094000000003</v>
      </c>
      <c r="F33" s="199">
        <v>660.95779999999991</v>
      </c>
      <c r="G33" s="199">
        <v>0</v>
      </c>
      <c r="H33" s="199">
        <v>-1901.5672000000002</v>
      </c>
      <c r="I33" s="199">
        <v>-3734.7013999999999</v>
      </c>
      <c r="J33" s="199">
        <v>4785.7824000000001</v>
      </c>
      <c r="K33" s="22"/>
    </row>
    <row r="34" spans="2:11" ht="16.5" customHeight="1" x14ac:dyDescent="0.3">
      <c r="B34" s="42" t="s">
        <v>9</v>
      </c>
      <c r="C34" s="199">
        <v>400133.62120000005</v>
      </c>
      <c r="D34" s="199">
        <v>20260.82799999999</v>
      </c>
      <c r="E34" s="199">
        <v>24493.401999999933</v>
      </c>
      <c r="F34" s="199">
        <v>21714.341699999924</v>
      </c>
      <c r="G34" s="199">
        <v>0</v>
      </c>
      <c r="H34" s="199">
        <v>2779.0603000000083</v>
      </c>
      <c r="I34" s="199">
        <v>44754.229999999923</v>
      </c>
      <c r="J34" s="199">
        <v>444887.85119999998</v>
      </c>
      <c r="K34" s="22"/>
    </row>
    <row r="35" spans="2:11" ht="16.5" customHeight="1" x14ac:dyDescent="0.3">
      <c r="B35" s="44" t="s">
        <v>25</v>
      </c>
      <c r="C35" s="199">
        <v>395160.29160000006</v>
      </c>
      <c r="D35" s="199">
        <v>18318.694999999992</v>
      </c>
      <c r="E35" s="199">
        <v>24268.173399999927</v>
      </c>
      <c r="F35" s="199">
        <v>21489.113099999926</v>
      </c>
      <c r="G35" s="199">
        <v>0</v>
      </c>
      <c r="H35" s="199">
        <v>2779.060300000001</v>
      </c>
      <c r="I35" s="199">
        <v>42586.868399999919</v>
      </c>
      <c r="J35" s="199">
        <v>437747.16</v>
      </c>
      <c r="K35" s="25"/>
    </row>
    <row r="36" spans="2:11" ht="16.5" customHeight="1" x14ac:dyDescent="0.3">
      <c r="B36" s="44" t="s">
        <v>24</v>
      </c>
      <c r="C36" s="199">
        <v>4973.3296000000009</v>
      </c>
      <c r="D36" s="199">
        <v>1942.1329999999996</v>
      </c>
      <c r="E36" s="199">
        <v>225.22859999999878</v>
      </c>
      <c r="F36" s="199">
        <v>225.22859999999844</v>
      </c>
      <c r="G36" s="199">
        <v>0</v>
      </c>
      <c r="H36" s="199">
        <v>3.4106051316484809E-13</v>
      </c>
      <c r="I36" s="199">
        <v>2167.3615999999984</v>
      </c>
      <c r="J36" s="199">
        <v>7140.6911999999993</v>
      </c>
      <c r="K36" s="25"/>
    </row>
    <row r="37" spans="2:11" ht="22.95" customHeight="1" x14ac:dyDescent="0.3">
      <c r="B37" s="46" t="s">
        <v>37</v>
      </c>
      <c r="C37" s="199">
        <v>361005.21920000005</v>
      </c>
      <c r="D37" s="199">
        <v>16344.424999999997</v>
      </c>
      <c r="E37" s="199">
        <v>23098.798999999934</v>
      </c>
      <c r="F37" s="199">
        <v>19551.798099999938</v>
      </c>
      <c r="G37" s="199">
        <v>0</v>
      </c>
      <c r="H37" s="199">
        <v>3547.0008999999955</v>
      </c>
      <c r="I37" s="199">
        <v>39443.223999999929</v>
      </c>
      <c r="J37" s="199">
        <v>400448.44319999998</v>
      </c>
      <c r="K37" s="26"/>
    </row>
    <row r="38" spans="2:11" ht="16.5" customHeight="1" x14ac:dyDescent="0.3">
      <c r="B38" s="42" t="s">
        <v>17</v>
      </c>
      <c r="C38" s="199">
        <v>4098169.8648000006</v>
      </c>
      <c r="D38" s="199">
        <v>430203.49900000007</v>
      </c>
      <c r="E38" s="199">
        <v>172860.21379999886</v>
      </c>
      <c r="F38" s="199">
        <v>172860.21379999892</v>
      </c>
      <c r="G38" s="199">
        <v>0</v>
      </c>
      <c r="H38" s="199">
        <v>-5.8207660913467407E-11</v>
      </c>
      <c r="I38" s="199">
        <v>603063.71279999893</v>
      </c>
      <c r="J38" s="199">
        <v>4701233.5775999995</v>
      </c>
      <c r="K38" s="22"/>
    </row>
    <row r="39" spans="2:11" ht="25.95" customHeight="1" x14ac:dyDescent="0.3">
      <c r="B39" s="45" t="s">
        <v>31</v>
      </c>
      <c r="C39" s="199">
        <v>3967144.5710000005</v>
      </c>
      <c r="D39" s="199">
        <v>431559.34100000001</v>
      </c>
      <c r="E39" s="199">
        <v>169743.19519999903</v>
      </c>
      <c r="F39" s="199">
        <v>169743.19519999903</v>
      </c>
      <c r="G39" s="199">
        <v>0</v>
      </c>
      <c r="H39" s="199">
        <v>0</v>
      </c>
      <c r="I39" s="199">
        <v>601302.53619999904</v>
      </c>
      <c r="J39" s="199">
        <v>4568447.1071999995</v>
      </c>
      <c r="K39" s="22"/>
    </row>
    <row r="40" spans="2:11" ht="16.5" customHeight="1" x14ac:dyDescent="0.3">
      <c r="B40" s="41" t="s">
        <v>38</v>
      </c>
      <c r="C40" s="199">
        <v>3400.8798000000006</v>
      </c>
      <c r="D40" s="199">
        <v>-2708.5849999999996</v>
      </c>
      <c r="E40" s="199">
        <v>67.353199999999106</v>
      </c>
      <c r="F40" s="199">
        <v>67.353199999999418</v>
      </c>
      <c r="G40" s="199">
        <v>0</v>
      </c>
      <c r="H40" s="199">
        <v>-3.1263880373444408E-13</v>
      </c>
      <c r="I40" s="199">
        <v>-2641.2318000000005</v>
      </c>
      <c r="J40" s="199">
        <v>759.64799999999991</v>
      </c>
      <c r="K40" s="22"/>
    </row>
    <row r="41" spans="2:11" ht="16.5" customHeight="1" x14ac:dyDescent="0.3">
      <c r="B41" s="42" t="s">
        <v>9</v>
      </c>
      <c r="C41" s="199">
        <v>3400.8798000000006</v>
      </c>
      <c r="D41" s="199">
        <v>-2708.5849999999996</v>
      </c>
      <c r="E41" s="199">
        <v>67.353199999999106</v>
      </c>
      <c r="F41" s="199">
        <v>67.353199999999418</v>
      </c>
      <c r="G41" s="199">
        <v>0</v>
      </c>
      <c r="H41" s="199">
        <v>-3.1263880373444408E-13</v>
      </c>
      <c r="I41" s="199">
        <v>-2641.2318000000005</v>
      </c>
      <c r="J41" s="199">
        <v>759.64799999999991</v>
      </c>
      <c r="K41" s="22"/>
    </row>
    <row r="42" spans="2:11" ht="16.5" customHeight="1" x14ac:dyDescent="0.3">
      <c r="B42" s="44" t="s">
        <v>25</v>
      </c>
      <c r="C42" s="199">
        <v>3291.1740000000004</v>
      </c>
      <c r="D42" s="199">
        <v>-2781.1959999999995</v>
      </c>
      <c r="E42" s="199">
        <v>-54.189200000001165</v>
      </c>
      <c r="F42" s="199">
        <v>55.516599999999443</v>
      </c>
      <c r="G42" s="199">
        <v>0</v>
      </c>
      <c r="H42" s="199">
        <v>-109.70580000000061</v>
      </c>
      <c r="I42" s="199">
        <v>-2835.3852000000006</v>
      </c>
      <c r="J42" s="199">
        <v>455.78879999999998</v>
      </c>
      <c r="K42" s="22"/>
    </row>
    <row r="43" spans="2:11" ht="16.5" customHeight="1" x14ac:dyDescent="0.3">
      <c r="B43" s="44" t="s">
        <v>24</v>
      </c>
      <c r="C43" s="199">
        <v>109.70580000000001</v>
      </c>
      <c r="D43" s="199">
        <v>72.61099999999999</v>
      </c>
      <c r="E43" s="199">
        <v>121.54239999999999</v>
      </c>
      <c r="F43" s="199">
        <v>11.836599999999969</v>
      </c>
      <c r="G43" s="199">
        <v>0</v>
      </c>
      <c r="H43" s="199">
        <v>109.70580000000001</v>
      </c>
      <c r="I43" s="199">
        <v>194.15339999999998</v>
      </c>
      <c r="J43" s="199">
        <v>303.85919999999999</v>
      </c>
      <c r="K43" s="22"/>
    </row>
    <row r="44" spans="2:11" ht="16.5" customHeight="1" x14ac:dyDescent="0.3">
      <c r="B44" s="41" t="s">
        <v>39</v>
      </c>
      <c r="C44" s="199">
        <v>438786.63140000001</v>
      </c>
      <c r="D44" s="199">
        <v>-19876.732</v>
      </c>
      <c r="E44" s="199">
        <v>-9801.469000000001</v>
      </c>
      <c r="F44" s="199">
        <v>18988.085899999973</v>
      </c>
      <c r="G44" s="199">
        <v>0</v>
      </c>
      <c r="H44" s="199">
        <v>-28789.554899999974</v>
      </c>
      <c r="I44" s="199">
        <v>-29678.201000000001</v>
      </c>
      <c r="J44" s="199">
        <v>409108.43040000001</v>
      </c>
      <c r="K44" s="22"/>
    </row>
    <row r="45" spans="2:11" ht="16.5" customHeight="1" x14ac:dyDescent="0.3">
      <c r="B45" s="42" t="s">
        <v>17</v>
      </c>
      <c r="C45" s="199">
        <v>438786.63140000001</v>
      </c>
      <c r="D45" s="199">
        <v>-19876.732</v>
      </c>
      <c r="E45" s="199">
        <v>-9801.469000000001</v>
      </c>
      <c r="F45" s="199">
        <v>18988.085899999973</v>
      </c>
      <c r="G45" s="199">
        <v>0</v>
      </c>
      <c r="H45" s="199">
        <v>-28789.554899999974</v>
      </c>
      <c r="I45" s="199">
        <v>-29678.201000000001</v>
      </c>
      <c r="J45" s="199">
        <v>409108.43040000001</v>
      </c>
      <c r="K45" s="24"/>
    </row>
    <row r="46" spans="2:11" ht="16.5" customHeight="1" x14ac:dyDescent="0.3">
      <c r="B46" s="47" t="s">
        <v>40</v>
      </c>
      <c r="C46" s="199">
        <v>438420.94540000003</v>
      </c>
      <c r="D46" s="199">
        <v>-21302.732</v>
      </c>
      <c r="E46" s="199">
        <v>-9870.9206000000304</v>
      </c>
      <c r="F46" s="199">
        <v>18918.634299999972</v>
      </c>
      <c r="G46" s="199">
        <v>0</v>
      </c>
      <c r="H46" s="199">
        <v>-28789.554900000003</v>
      </c>
      <c r="I46" s="199">
        <v>-31173.65260000003</v>
      </c>
      <c r="J46" s="199">
        <v>407247.2928</v>
      </c>
      <c r="K46" s="22"/>
    </row>
    <row r="47" spans="2:11" ht="16.5" customHeight="1" x14ac:dyDescent="0.3">
      <c r="B47" s="44" t="s">
        <v>24</v>
      </c>
      <c r="C47" s="199">
        <v>365.68600000000004</v>
      </c>
      <c r="D47" s="199">
        <v>1425.9999999999998</v>
      </c>
      <c r="E47" s="199">
        <v>69.451600000000099</v>
      </c>
      <c r="F47" s="199">
        <v>69.45160000000017</v>
      </c>
      <c r="G47" s="199">
        <v>0</v>
      </c>
      <c r="H47" s="199">
        <v>-7.1054273576010019E-14</v>
      </c>
      <c r="I47" s="199">
        <v>1495.4515999999999</v>
      </c>
      <c r="J47" s="199">
        <v>1861.1376</v>
      </c>
      <c r="K47" s="22"/>
    </row>
    <row r="48" spans="2:11" ht="16.5" customHeight="1" x14ac:dyDescent="0.3">
      <c r="B48" s="41" t="s">
        <v>108</v>
      </c>
      <c r="C48" s="199">
        <v>804.50920000000019</v>
      </c>
      <c r="D48" s="199">
        <v>638.18999999999983</v>
      </c>
      <c r="E48" s="199">
        <v>0.63200000000006185</v>
      </c>
      <c r="F48" s="199">
        <v>0.63199999999993395</v>
      </c>
      <c r="G48" s="199">
        <v>0</v>
      </c>
      <c r="H48" s="199">
        <v>1.2789769243681803E-13</v>
      </c>
      <c r="I48" s="199">
        <v>638.82199999999989</v>
      </c>
      <c r="J48" s="199">
        <v>1443.3312000000001</v>
      </c>
      <c r="K48" s="22"/>
    </row>
    <row r="49" spans="2:11" ht="16.5" customHeight="1" x14ac:dyDescent="0.3">
      <c r="B49" s="42" t="s">
        <v>32</v>
      </c>
      <c r="C49" s="199">
        <v>36.568600000000004</v>
      </c>
      <c r="D49" s="199">
        <v>-1.0000000000047748E-3</v>
      </c>
      <c r="E49" s="199">
        <v>1.4147999999999996</v>
      </c>
      <c r="F49" s="199">
        <v>1.4147999999999996</v>
      </c>
      <c r="G49" s="199">
        <v>0</v>
      </c>
      <c r="H49" s="199">
        <v>0</v>
      </c>
      <c r="I49" s="199">
        <v>1.4137999999999948</v>
      </c>
      <c r="J49" s="199">
        <v>37.982399999999998</v>
      </c>
      <c r="K49" s="22"/>
    </row>
    <row r="50" spans="2:11" ht="16.5" customHeight="1" x14ac:dyDescent="0.3">
      <c r="B50" s="47" t="s">
        <v>182</v>
      </c>
      <c r="C50" s="199">
        <v>36.568600000000004</v>
      </c>
      <c r="D50" s="199">
        <v>-1.0000000000047748E-3</v>
      </c>
      <c r="E50" s="199">
        <v>1.4147999999999996</v>
      </c>
      <c r="F50" s="199">
        <v>1.4147999999999996</v>
      </c>
      <c r="G50" s="199">
        <v>0</v>
      </c>
      <c r="H50" s="199">
        <v>0</v>
      </c>
      <c r="I50" s="199">
        <v>1.4137999999999948</v>
      </c>
      <c r="J50" s="199">
        <v>37.982399999999998</v>
      </c>
      <c r="K50" s="22"/>
    </row>
    <row r="51" spans="2:11" ht="16.5" customHeight="1" x14ac:dyDescent="0.3">
      <c r="B51" s="44" t="s">
        <v>183</v>
      </c>
      <c r="C51" s="199">
        <v>0</v>
      </c>
      <c r="D51" s="199">
        <v>0</v>
      </c>
      <c r="E51" s="199">
        <v>0</v>
      </c>
      <c r="F51" s="199">
        <v>0</v>
      </c>
      <c r="G51" s="199">
        <v>0</v>
      </c>
      <c r="H51" s="199">
        <v>0</v>
      </c>
      <c r="I51" s="199">
        <v>0</v>
      </c>
      <c r="J51" s="199">
        <v>0</v>
      </c>
      <c r="K51" s="22"/>
    </row>
    <row r="52" spans="2:11" ht="16.5" customHeight="1" x14ac:dyDescent="0.3">
      <c r="B52" s="42" t="s">
        <v>9</v>
      </c>
      <c r="C52" s="199">
        <v>767.94060000000013</v>
      </c>
      <c r="D52" s="199">
        <v>638.1909999999998</v>
      </c>
      <c r="E52" s="199">
        <v>-0.78279999999995198</v>
      </c>
      <c r="F52" s="199">
        <v>-0.78280000000006567</v>
      </c>
      <c r="G52" s="199">
        <v>0</v>
      </c>
      <c r="H52" s="199">
        <v>1.1368683772161603E-13</v>
      </c>
      <c r="I52" s="199">
        <v>637.40819999999985</v>
      </c>
      <c r="J52" s="199">
        <v>1405.3488</v>
      </c>
      <c r="K52" s="22"/>
    </row>
    <row r="53" spans="2:11" ht="16.5" customHeight="1" x14ac:dyDescent="0.3">
      <c r="B53" s="47" t="s">
        <v>182</v>
      </c>
      <c r="C53" s="199">
        <v>767.94060000000013</v>
      </c>
      <c r="D53" s="199">
        <v>638.1909999999998</v>
      </c>
      <c r="E53" s="199">
        <v>-0.78279999999995198</v>
      </c>
      <c r="F53" s="199">
        <v>-0.78280000000006567</v>
      </c>
      <c r="G53" s="199">
        <v>0</v>
      </c>
      <c r="H53" s="199">
        <v>1.1368683772161603E-13</v>
      </c>
      <c r="I53" s="199">
        <v>637.40819999999985</v>
      </c>
      <c r="J53" s="199">
        <v>1405.3488</v>
      </c>
      <c r="K53" s="22"/>
    </row>
    <row r="54" spans="2:11" ht="16.5" customHeight="1" x14ac:dyDescent="0.3">
      <c r="B54" s="44" t="s">
        <v>183</v>
      </c>
      <c r="C54" s="199">
        <v>0</v>
      </c>
      <c r="D54" s="199">
        <v>0</v>
      </c>
      <c r="E54" s="199">
        <v>0</v>
      </c>
      <c r="F54" s="199">
        <v>0</v>
      </c>
      <c r="G54" s="199">
        <v>0</v>
      </c>
      <c r="H54" s="199">
        <v>0</v>
      </c>
      <c r="I54" s="199">
        <v>0</v>
      </c>
      <c r="J54" s="199">
        <v>0</v>
      </c>
      <c r="K54" s="22"/>
    </row>
    <row r="55" spans="2:11" ht="16.5" customHeight="1" x14ac:dyDescent="0.3">
      <c r="B55" s="42" t="s">
        <v>17</v>
      </c>
      <c r="C55" s="199">
        <v>0</v>
      </c>
      <c r="D55" s="199">
        <v>0</v>
      </c>
      <c r="E55" s="199">
        <v>0</v>
      </c>
      <c r="F55" s="199">
        <v>0</v>
      </c>
      <c r="G55" s="199">
        <v>0</v>
      </c>
      <c r="H55" s="199">
        <v>0</v>
      </c>
      <c r="I55" s="199">
        <v>0</v>
      </c>
      <c r="J55" s="199">
        <v>0</v>
      </c>
      <c r="K55" s="22"/>
    </row>
    <row r="56" spans="2:11" ht="16.5" customHeight="1" x14ac:dyDescent="0.3">
      <c r="B56" s="47" t="s">
        <v>182</v>
      </c>
      <c r="C56" s="199">
        <v>0</v>
      </c>
      <c r="D56" s="199">
        <v>0</v>
      </c>
      <c r="E56" s="199">
        <v>0</v>
      </c>
      <c r="F56" s="199">
        <v>0</v>
      </c>
      <c r="G56" s="199">
        <v>0</v>
      </c>
      <c r="H56" s="199">
        <v>0</v>
      </c>
      <c r="I56" s="199">
        <v>0</v>
      </c>
      <c r="J56" s="199">
        <v>0</v>
      </c>
      <c r="K56" s="22"/>
    </row>
    <row r="57" spans="2:11" ht="16.5" customHeight="1" x14ac:dyDescent="0.3">
      <c r="B57" s="44" t="s">
        <v>183</v>
      </c>
      <c r="C57" s="199">
        <v>0</v>
      </c>
      <c r="D57" s="199">
        <v>0</v>
      </c>
      <c r="E57" s="199">
        <v>0</v>
      </c>
      <c r="F57" s="199">
        <v>0</v>
      </c>
      <c r="G57" s="199">
        <v>0</v>
      </c>
      <c r="H57" s="199">
        <v>0</v>
      </c>
      <c r="I57" s="199">
        <v>0</v>
      </c>
      <c r="J57" s="199">
        <v>0</v>
      </c>
      <c r="K57" s="22"/>
    </row>
    <row r="58" spans="2:11" ht="16.5" customHeight="1" x14ac:dyDescent="0.3">
      <c r="B58" s="32" t="s">
        <v>6</v>
      </c>
      <c r="C58" s="199">
        <v>1041985.6884000001</v>
      </c>
      <c r="D58" s="199">
        <v>417635.87599999999</v>
      </c>
      <c r="E58" s="199">
        <v>79235.371599999897</v>
      </c>
      <c r="F58" s="199">
        <v>64568.143700000015</v>
      </c>
      <c r="G58" s="199">
        <v>14667.227900000002</v>
      </c>
      <c r="H58" s="199">
        <v>-1.2005330063402653E-10</v>
      </c>
      <c r="I58" s="199">
        <v>496871.24759999989</v>
      </c>
      <c r="J58" s="199">
        <v>1538856.936</v>
      </c>
      <c r="K58" s="22"/>
    </row>
    <row r="59" spans="2:11" ht="16.5" customHeight="1" x14ac:dyDescent="0.3">
      <c r="B59" s="41" t="s">
        <v>41</v>
      </c>
      <c r="C59" s="199">
        <v>57229.859000000011</v>
      </c>
      <c r="D59" s="199">
        <v>0</v>
      </c>
      <c r="E59" s="199">
        <v>11100.478599999988</v>
      </c>
      <c r="F59" s="199">
        <v>11100.478599999993</v>
      </c>
      <c r="G59" s="199">
        <v>0</v>
      </c>
      <c r="H59" s="199">
        <v>-5.4569682106375694E-12</v>
      </c>
      <c r="I59" s="199">
        <v>11100.478599999988</v>
      </c>
      <c r="J59" s="199">
        <v>68330.337599999999</v>
      </c>
      <c r="K59" s="22"/>
    </row>
    <row r="60" spans="2:11" ht="16.5" customHeight="1" x14ac:dyDescent="0.3">
      <c r="B60" s="42" t="s">
        <v>42</v>
      </c>
      <c r="C60" s="199">
        <v>52256.529400000007</v>
      </c>
      <c r="D60" s="199">
        <v>0</v>
      </c>
      <c r="E60" s="199">
        <v>10148.553799999994</v>
      </c>
      <c r="F60" s="199">
        <v>10148.553799999994</v>
      </c>
      <c r="G60" s="199">
        <v>0</v>
      </c>
      <c r="H60" s="199">
        <v>0</v>
      </c>
      <c r="I60" s="199">
        <v>10148.553799999994</v>
      </c>
      <c r="J60" s="199">
        <v>62405.083200000001</v>
      </c>
      <c r="K60" s="22"/>
    </row>
    <row r="61" spans="2:11" ht="16.5" customHeight="1" x14ac:dyDescent="0.3">
      <c r="B61" s="42" t="s">
        <v>43</v>
      </c>
      <c r="C61" s="199">
        <v>4973.3296000000009</v>
      </c>
      <c r="D61" s="199">
        <v>0</v>
      </c>
      <c r="E61" s="199">
        <v>951.92479999999887</v>
      </c>
      <c r="F61" s="199">
        <v>951.92479999999887</v>
      </c>
      <c r="G61" s="199">
        <v>0</v>
      </c>
      <c r="H61" s="199">
        <v>0</v>
      </c>
      <c r="I61" s="199">
        <v>951.92479999999887</v>
      </c>
      <c r="J61" s="199">
        <v>5925.2543999999998</v>
      </c>
      <c r="K61" s="22"/>
    </row>
    <row r="62" spans="2:11" ht="16.5" customHeight="1" x14ac:dyDescent="0.3">
      <c r="B62" s="41" t="s">
        <v>44</v>
      </c>
      <c r="C62" s="199">
        <v>61910.639800000004</v>
      </c>
      <c r="D62" s="199">
        <v>-26641.309999999998</v>
      </c>
      <c r="E62" s="199">
        <v>206.23179999999411</v>
      </c>
      <c r="F62" s="199">
        <v>206.23179999999411</v>
      </c>
      <c r="G62" s="199">
        <v>0</v>
      </c>
      <c r="H62" s="199">
        <v>0</v>
      </c>
      <c r="I62" s="199">
        <v>-26435.078200000004</v>
      </c>
      <c r="J62" s="199">
        <v>35475.561600000001</v>
      </c>
      <c r="K62" s="22"/>
    </row>
    <row r="63" spans="2:11" ht="16.5" customHeight="1" x14ac:dyDescent="0.3">
      <c r="B63" s="41" t="s">
        <v>45</v>
      </c>
      <c r="C63" s="199">
        <v>922845.18960000004</v>
      </c>
      <c r="D63" s="199">
        <v>444277.18599999999</v>
      </c>
      <c r="E63" s="199">
        <v>67928.661199999857</v>
      </c>
      <c r="F63" s="199">
        <v>53261.433300000026</v>
      </c>
      <c r="G63" s="199">
        <v>14667.227900000002</v>
      </c>
      <c r="H63" s="199">
        <v>-1.7098500393331051E-10</v>
      </c>
      <c r="I63" s="199">
        <v>512205.84719999984</v>
      </c>
      <c r="J63" s="199">
        <v>1435051.0367999999</v>
      </c>
      <c r="K63" s="22"/>
    </row>
    <row r="64" spans="2:11" ht="16.5" customHeight="1" x14ac:dyDescent="0.3">
      <c r="B64" s="42" t="s">
        <v>46</v>
      </c>
      <c r="C64" s="199">
        <v>227968.65240000002</v>
      </c>
      <c r="D64" s="199">
        <v>122240.42299999995</v>
      </c>
      <c r="E64" s="199">
        <v>12408.897400000016</v>
      </c>
      <c r="F64" s="199">
        <v>12408.897400000036</v>
      </c>
      <c r="G64" s="199">
        <v>0</v>
      </c>
      <c r="H64" s="199">
        <v>-2.0008883439004421E-11</v>
      </c>
      <c r="I64" s="199">
        <v>134649.32039999997</v>
      </c>
      <c r="J64" s="199">
        <v>362617.97279999999</v>
      </c>
      <c r="K64" s="22"/>
    </row>
    <row r="65" spans="2:56" ht="25.2" customHeight="1" x14ac:dyDescent="0.3">
      <c r="B65" s="43" t="s">
        <v>10</v>
      </c>
      <c r="C65" s="199">
        <v>214291.99600000001</v>
      </c>
      <c r="D65" s="199">
        <v>80401.392999999953</v>
      </c>
      <c r="E65" s="199">
        <v>10950.983800000045</v>
      </c>
      <c r="F65" s="199">
        <v>10950.983800000045</v>
      </c>
      <c r="G65" s="199">
        <v>0</v>
      </c>
      <c r="H65" s="199">
        <v>0</v>
      </c>
      <c r="I65" s="199">
        <v>91352.376799999998</v>
      </c>
      <c r="J65" s="199">
        <v>305644.37280000001</v>
      </c>
      <c r="K65" s="22"/>
    </row>
    <row r="66" spans="2:56" ht="16.5" customHeight="1" x14ac:dyDescent="0.3">
      <c r="B66" s="43" t="s">
        <v>11</v>
      </c>
      <c r="C66" s="199">
        <v>13676.656400000002</v>
      </c>
      <c r="D66" s="199">
        <v>41839.030000000006</v>
      </c>
      <c r="E66" s="199">
        <v>1457.9135999999926</v>
      </c>
      <c r="F66" s="199">
        <v>1457.9135999999908</v>
      </c>
      <c r="G66" s="199">
        <v>0</v>
      </c>
      <c r="H66" s="199">
        <v>1.8189894035458565E-12</v>
      </c>
      <c r="I66" s="199">
        <v>43296.943599999999</v>
      </c>
      <c r="J66" s="199">
        <v>56973.599999999999</v>
      </c>
      <c r="K66" s="22"/>
    </row>
    <row r="67" spans="2:56" ht="16.5" customHeight="1" x14ac:dyDescent="0.3">
      <c r="B67" s="42" t="s">
        <v>47</v>
      </c>
      <c r="C67" s="199">
        <v>694876.53720000002</v>
      </c>
      <c r="D67" s="199">
        <v>322036.76300000004</v>
      </c>
      <c r="E67" s="199">
        <v>55519.763799999957</v>
      </c>
      <c r="F67" s="199">
        <v>40852.535899999988</v>
      </c>
      <c r="G67" s="199">
        <v>14667.227900000002</v>
      </c>
      <c r="H67" s="199">
        <v>-3.2741809263825417E-11</v>
      </c>
      <c r="I67" s="199">
        <v>377556.52679999999</v>
      </c>
      <c r="J67" s="199">
        <v>1072433.064</v>
      </c>
      <c r="K67" s="22"/>
    </row>
    <row r="68" spans="2:56" ht="16.5" customHeight="1" x14ac:dyDescent="0.3">
      <c r="B68" s="43" t="s">
        <v>23</v>
      </c>
      <c r="C68" s="199">
        <v>694876.53720000002</v>
      </c>
      <c r="D68" s="199">
        <v>322036.76300000004</v>
      </c>
      <c r="E68" s="199">
        <v>55519.763799999957</v>
      </c>
      <c r="F68" s="199">
        <v>40852.535899999988</v>
      </c>
      <c r="G68" s="199">
        <v>14667.227900000002</v>
      </c>
      <c r="H68" s="199">
        <v>-3.2741809263825417E-11</v>
      </c>
      <c r="I68" s="199">
        <v>377556.52679999999</v>
      </c>
      <c r="J68" s="199">
        <v>1072433.064</v>
      </c>
      <c r="K68" s="22"/>
    </row>
    <row r="69" spans="2:56" ht="16.5" customHeight="1" x14ac:dyDescent="0.3">
      <c r="B69" s="44" t="s">
        <v>24</v>
      </c>
      <c r="C69" s="199">
        <v>694876.53720000002</v>
      </c>
      <c r="D69" s="199">
        <v>322036.76300000004</v>
      </c>
      <c r="E69" s="199">
        <v>55519.763799999957</v>
      </c>
      <c r="F69" s="199">
        <v>40852.535899999988</v>
      </c>
      <c r="G69" s="199">
        <v>14667.227900000002</v>
      </c>
      <c r="H69" s="199">
        <v>-3.2741809263825417E-11</v>
      </c>
      <c r="I69" s="199">
        <v>377556.52679999999</v>
      </c>
      <c r="J69" s="199">
        <v>1072433.064</v>
      </c>
      <c r="K69" s="22"/>
    </row>
    <row r="70" spans="2:56" ht="16.5" customHeight="1" x14ac:dyDescent="0.3">
      <c r="B70" s="76" t="s">
        <v>7</v>
      </c>
      <c r="C70" s="198">
        <v>6252499.2280000001</v>
      </c>
      <c r="D70" s="198">
        <v>1201156.9138283869</v>
      </c>
      <c r="E70" s="198">
        <v>314238.42937161104</v>
      </c>
      <c r="F70" s="198">
        <v>319675.16782161169</v>
      </c>
      <c r="G70" s="198">
        <v>-7937.2002500000017</v>
      </c>
      <c r="H70" s="198">
        <v>2500.4617999993461</v>
      </c>
      <c r="I70" s="198">
        <v>1515395.3431999979</v>
      </c>
      <c r="J70" s="198">
        <v>7767894.5711999992</v>
      </c>
      <c r="K70" s="25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</row>
    <row r="71" spans="2:56" s="140" customFormat="1" ht="16.5" customHeight="1" x14ac:dyDescent="0.3">
      <c r="B71" s="32" t="s">
        <v>18</v>
      </c>
      <c r="C71" s="199">
        <v>1999973.3026000003</v>
      </c>
      <c r="D71" s="199">
        <v>158362.28599999999</v>
      </c>
      <c r="E71" s="199">
        <v>55924.38419999936</v>
      </c>
      <c r="F71" s="199">
        <v>43704.314249999516</v>
      </c>
      <c r="G71" s="199">
        <v>3328.9690000000001</v>
      </c>
      <c r="H71" s="199">
        <v>8891.1009499998436</v>
      </c>
      <c r="I71" s="199">
        <v>214286.67019999935</v>
      </c>
      <c r="J71" s="199">
        <v>2214259.9727999996</v>
      </c>
      <c r="K71" s="25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</row>
    <row r="72" spans="2:56" ht="16.5" customHeight="1" x14ac:dyDescent="0.3">
      <c r="B72" s="41" t="s">
        <v>22</v>
      </c>
      <c r="C72" s="199">
        <v>1247428.0832000002</v>
      </c>
      <c r="D72" s="199">
        <v>139161.43599999999</v>
      </c>
      <c r="E72" s="199">
        <v>23507.080799999647</v>
      </c>
      <c r="F72" s="199">
        <v>4702.5166499996376</v>
      </c>
      <c r="G72" s="199">
        <v>3328.9690000000001</v>
      </c>
      <c r="H72" s="199">
        <v>15475.595150000008</v>
      </c>
      <c r="I72" s="199">
        <v>162668.51679999963</v>
      </c>
      <c r="J72" s="199">
        <v>1410096.5999999999</v>
      </c>
      <c r="K72" s="25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</row>
    <row r="73" spans="2:56" ht="27.75" customHeight="1" x14ac:dyDescent="0.3">
      <c r="B73" s="42" t="s">
        <v>26</v>
      </c>
      <c r="C73" s="199">
        <v>1247428.0832000002</v>
      </c>
      <c r="D73" s="199">
        <v>139161.43599999999</v>
      </c>
      <c r="E73" s="199">
        <v>23507.080799999647</v>
      </c>
      <c r="F73" s="199">
        <v>4702.5166499996376</v>
      </c>
      <c r="G73" s="199">
        <v>3328.9690000000001</v>
      </c>
      <c r="H73" s="199">
        <v>15475.595150000008</v>
      </c>
      <c r="I73" s="199">
        <v>162668.51679999963</v>
      </c>
      <c r="J73" s="199">
        <v>1410096.5999999999</v>
      </c>
      <c r="K73" s="27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</row>
    <row r="74" spans="2:56" s="140" customFormat="1" ht="16.5" hidden="1" customHeight="1" x14ac:dyDescent="0.3">
      <c r="B74" s="138"/>
      <c r="C74" s="200"/>
      <c r="D74" s="200"/>
      <c r="E74" s="200"/>
      <c r="F74" s="200"/>
      <c r="G74" s="200"/>
      <c r="H74" s="200"/>
      <c r="I74" s="200"/>
      <c r="J74" s="200"/>
      <c r="K74" s="27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</row>
    <row r="75" spans="2:56" ht="16.5" customHeight="1" x14ac:dyDescent="0.3">
      <c r="B75" s="41" t="s">
        <v>155</v>
      </c>
      <c r="C75" s="199">
        <v>752545.21940000006</v>
      </c>
      <c r="D75" s="199">
        <v>19200.849999999999</v>
      </c>
      <c r="E75" s="199">
        <v>32417.303399999953</v>
      </c>
      <c r="F75" s="199">
        <v>39001.797599999874</v>
      </c>
      <c r="G75" s="199">
        <v>0</v>
      </c>
      <c r="H75" s="199">
        <v>-6584.4941999999646</v>
      </c>
      <c r="I75" s="199">
        <v>51618.153399999952</v>
      </c>
      <c r="J75" s="199">
        <v>804163.37280000001</v>
      </c>
      <c r="K75" s="25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</row>
    <row r="76" spans="2:56" ht="26.25" customHeight="1" x14ac:dyDescent="0.3">
      <c r="B76" s="42" t="s">
        <v>3</v>
      </c>
      <c r="C76" s="199">
        <v>517811.37600000005</v>
      </c>
      <c r="D76" s="199">
        <v>11969.859</v>
      </c>
      <c r="E76" s="199">
        <v>36194.507399999944</v>
      </c>
      <c r="F76" s="199">
        <v>27631.195249999899</v>
      </c>
      <c r="G76" s="199">
        <v>0</v>
      </c>
      <c r="H76" s="199">
        <v>8563.3121500000452</v>
      </c>
      <c r="I76" s="199">
        <v>48164.366399999941</v>
      </c>
      <c r="J76" s="199">
        <v>565975.74239999999</v>
      </c>
      <c r="K76" s="25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</row>
    <row r="77" spans="2:56" s="173" customFormat="1" ht="16.5" customHeight="1" x14ac:dyDescent="0.3">
      <c r="B77" s="121" t="s">
        <v>48</v>
      </c>
      <c r="C77" s="199">
        <v>442406.92280000006</v>
      </c>
      <c r="D77" s="199">
        <v>14391.272090249278</v>
      </c>
      <c r="E77" s="199">
        <v>29718.366709750619</v>
      </c>
      <c r="F77" s="199">
        <v>24374.445509750622</v>
      </c>
      <c r="G77" s="199">
        <v>0</v>
      </c>
      <c r="H77" s="199">
        <v>5343.921199999997</v>
      </c>
      <c r="I77" s="199">
        <v>44109.638799999899</v>
      </c>
      <c r="J77" s="199">
        <v>486516.56159999996</v>
      </c>
      <c r="K77" s="25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</row>
    <row r="78" spans="2:56" s="173" customFormat="1" ht="23.25" customHeight="1" x14ac:dyDescent="0.3">
      <c r="B78" s="121" t="s">
        <v>33</v>
      </c>
      <c r="C78" s="199">
        <v>75404.453200000004</v>
      </c>
      <c r="D78" s="199">
        <v>-2421.413090249278</v>
      </c>
      <c r="E78" s="199">
        <v>6476.1406902492763</v>
      </c>
      <c r="F78" s="199">
        <v>3256.7497402492759</v>
      </c>
      <c r="G78" s="199">
        <v>0</v>
      </c>
      <c r="H78" s="199">
        <v>3219.3909500000004</v>
      </c>
      <c r="I78" s="199">
        <v>4054.7275999999983</v>
      </c>
      <c r="J78" s="199">
        <v>79459.180800000002</v>
      </c>
      <c r="K78" s="25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</row>
    <row r="79" spans="2:56" ht="26.25" customHeight="1" x14ac:dyDescent="0.3">
      <c r="B79" s="42" t="s">
        <v>149</v>
      </c>
      <c r="C79" s="199">
        <v>6765.1910000000007</v>
      </c>
      <c r="D79" s="199">
        <v>146.80100000000002</v>
      </c>
      <c r="E79" s="199">
        <v>380.62879999999893</v>
      </c>
      <c r="F79" s="199">
        <v>380.62879999999899</v>
      </c>
      <c r="G79" s="199">
        <v>0</v>
      </c>
      <c r="H79" s="199">
        <v>-5.6843418860808015E-14</v>
      </c>
      <c r="I79" s="199">
        <v>527.42979999999898</v>
      </c>
      <c r="J79" s="199">
        <v>7292.6207999999997</v>
      </c>
      <c r="K79" s="25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</row>
    <row r="80" spans="2:56" ht="16.5" customHeight="1" x14ac:dyDescent="0.3">
      <c r="B80" s="42" t="s">
        <v>150</v>
      </c>
      <c r="C80" s="199">
        <v>227968.65240000002</v>
      </c>
      <c r="D80" s="199">
        <v>7084.1900000000005</v>
      </c>
      <c r="E80" s="199">
        <v>-4157.8328000000311</v>
      </c>
      <c r="F80" s="199">
        <v>10989.973549999979</v>
      </c>
      <c r="G80" s="199">
        <v>0</v>
      </c>
      <c r="H80" s="199">
        <v>-15147.80635000001</v>
      </c>
      <c r="I80" s="199">
        <v>2926.3571999999695</v>
      </c>
      <c r="J80" s="199">
        <v>230895.00959999999</v>
      </c>
      <c r="K80" s="25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</row>
    <row r="81" spans="2:56" ht="24.75" customHeight="1" x14ac:dyDescent="0.3">
      <c r="B81" s="33" t="s">
        <v>151</v>
      </c>
      <c r="C81" s="199">
        <v>91714.048800000004</v>
      </c>
      <c r="D81" s="199">
        <v>685.87499999999977</v>
      </c>
      <c r="E81" s="199">
        <v>3581.6009999999951</v>
      </c>
      <c r="F81" s="199">
        <v>4458.4553499999947</v>
      </c>
      <c r="G81" s="199">
        <v>0</v>
      </c>
      <c r="H81" s="199">
        <v>-876.85434999999961</v>
      </c>
      <c r="I81" s="199">
        <v>4267.4759999999951</v>
      </c>
      <c r="J81" s="199">
        <v>95981.524799999999</v>
      </c>
      <c r="K81" s="25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</row>
    <row r="82" spans="2:56" ht="24.75" customHeight="1" x14ac:dyDescent="0.3">
      <c r="B82" s="33" t="s">
        <v>152</v>
      </c>
      <c r="C82" s="199">
        <v>127990.1</v>
      </c>
      <c r="D82" s="199">
        <v>5337.799</v>
      </c>
      <c r="E82" s="199">
        <v>-9391.3278000000137</v>
      </c>
      <c r="F82" s="199">
        <v>6050.5603499999852</v>
      </c>
      <c r="G82" s="199">
        <v>0</v>
      </c>
      <c r="H82" s="199">
        <v>-15441.888149999999</v>
      </c>
      <c r="I82" s="199">
        <v>-4053.5288000000146</v>
      </c>
      <c r="J82" s="199">
        <v>123936.57119999999</v>
      </c>
      <c r="K82" s="22"/>
    </row>
    <row r="83" spans="2:56" ht="24.75" customHeight="1" x14ac:dyDescent="0.3">
      <c r="B83" s="33" t="s">
        <v>153</v>
      </c>
      <c r="C83" s="199">
        <v>8264.5036</v>
      </c>
      <c r="D83" s="199">
        <v>1060.5160000000001</v>
      </c>
      <c r="E83" s="199">
        <v>1651.8939999999998</v>
      </c>
      <c r="F83" s="199">
        <v>480.95784999999967</v>
      </c>
      <c r="G83" s="199">
        <v>0</v>
      </c>
      <c r="H83" s="199">
        <v>1170.93615</v>
      </c>
      <c r="I83" s="199">
        <v>2712.41</v>
      </c>
      <c r="J83" s="199">
        <v>10976.9136</v>
      </c>
      <c r="K83" s="24"/>
    </row>
    <row r="84" spans="2:56" ht="16.5" customHeight="1" x14ac:dyDescent="0.3">
      <c r="B84" s="32" t="s">
        <v>4</v>
      </c>
      <c r="C84" s="199">
        <v>1314238.9154000003</v>
      </c>
      <c r="D84" s="199">
        <v>-17555.313999999998</v>
      </c>
      <c r="E84" s="199">
        <v>48235.200199999599</v>
      </c>
      <c r="F84" s="199">
        <v>53681.647649999839</v>
      </c>
      <c r="G84" s="199">
        <v>-8557.7678000000014</v>
      </c>
      <c r="H84" s="199">
        <v>3111.3203499997617</v>
      </c>
      <c r="I84" s="199">
        <v>30679.886199999601</v>
      </c>
      <c r="J84" s="199">
        <v>1344918.8015999999</v>
      </c>
      <c r="K84" s="22"/>
    </row>
    <row r="85" spans="2:56" ht="16.5" customHeight="1" x14ac:dyDescent="0.3">
      <c r="B85" s="41" t="s">
        <v>22</v>
      </c>
      <c r="C85" s="199">
        <v>190851.52340000001</v>
      </c>
      <c r="D85" s="199">
        <v>73.663000000000011</v>
      </c>
      <c r="E85" s="199">
        <v>8026.6247999999905</v>
      </c>
      <c r="F85" s="199">
        <v>7916.9189999999908</v>
      </c>
      <c r="G85" s="199">
        <v>0</v>
      </c>
      <c r="H85" s="199">
        <v>109.70579999999973</v>
      </c>
      <c r="I85" s="199">
        <v>8100.287799999991</v>
      </c>
      <c r="J85" s="199">
        <v>198951.8112</v>
      </c>
      <c r="K85" s="22"/>
    </row>
    <row r="86" spans="2:56" ht="16.5" customHeight="1" x14ac:dyDescent="0.3">
      <c r="B86" s="42" t="s">
        <v>17</v>
      </c>
      <c r="C86" s="199">
        <v>190851.52340000001</v>
      </c>
      <c r="D86" s="199">
        <v>73.663000000000011</v>
      </c>
      <c r="E86" s="199">
        <v>8026.6247999999905</v>
      </c>
      <c r="F86" s="199">
        <v>7916.9189999999908</v>
      </c>
      <c r="G86" s="199">
        <v>0</v>
      </c>
      <c r="H86" s="199">
        <v>109.70579999999973</v>
      </c>
      <c r="I86" s="199">
        <v>8100.287799999991</v>
      </c>
      <c r="J86" s="199">
        <v>198951.8112</v>
      </c>
      <c r="K86" s="24"/>
    </row>
    <row r="87" spans="2:56" ht="16.5" customHeight="1" x14ac:dyDescent="0.3">
      <c r="B87" s="41" t="s">
        <v>23</v>
      </c>
      <c r="C87" s="199">
        <v>1123387.3920000002</v>
      </c>
      <c r="D87" s="199">
        <v>-17628.976999999999</v>
      </c>
      <c r="E87" s="199">
        <v>40208.575399999783</v>
      </c>
      <c r="F87" s="199">
        <v>45764.728649999844</v>
      </c>
      <c r="G87" s="199">
        <v>-8557.7678000000014</v>
      </c>
      <c r="H87" s="199">
        <v>3001.6145499999402</v>
      </c>
      <c r="I87" s="199">
        <v>22579.598399999784</v>
      </c>
      <c r="J87" s="199">
        <v>1145966.9904</v>
      </c>
      <c r="K87" s="24"/>
    </row>
    <row r="88" spans="2:56" ht="16.5" customHeight="1" x14ac:dyDescent="0.3">
      <c r="B88" s="42" t="s">
        <v>32</v>
      </c>
      <c r="C88" s="199">
        <v>0</v>
      </c>
      <c r="D88" s="199">
        <v>0</v>
      </c>
      <c r="E88" s="199">
        <v>0</v>
      </c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22"/>
    </row>
    <row r="89" spans="2:56" ht="16.5" customHeight="1" x14ac:dyDescent="0.3">
      <c r="B89" s="42" t="s">
        <v>9</v>
      </c>
      <c r="C89" s="199">
        <v>15212.537600000001</v>
      </c>
      <c r="D89" s="199">
        <v>-5375.585</v>
      </c>
      <c r="E89" s="199">
        <v>380.31299999999737</v>
      </c>
      <c r="F89" s="199">
        <v>380.31299999999834</v>
      </c>
      <c r="G89" s="199">
        <v>0</v>
      </c>
      <c r="H89" s="199">
        <v>-9.6633812063373625E-13</v>
      </c>
      <c r="I89" s="199">
        <v>-4995.2720000000027</v>
      </c>
      <c r="J89" s="199">
        <v>10217.265599999999</v>
      </c>
      <c r="K89" s="22"/>
    </row>
    <row r="90" spans="2:56" ht="16.5" customHeight="1" x14ac:dyDescent="0.3">
      <c r="B90" s="44" t="s">
        <v>25</v>
      </c>
      <c r="C90" s="199">
        <v>146.27440000000001</v>
      </c>
      <c r="D90" s="199">
        <v>0</v>
      </c>
      <c r="E90" s="199">
        <v>5.6551999999999794</v>
      </c>
      <c r="F90" s="199">
        <v>5.6551999999999794</v>
      </c>
      <c r="G90" s="199">
        <v>0</v>
      </c>
      <c r="H90" s="199">
        <v>0</v>
      </c>
      <c r="I90" s="199">
        <v>5.6551999999999794</v>
      </c>
      <c r="J90" s="199">
        <v>151.92959999999999</v>
      </c>
      <c r="K90" s="22"/>
    </row>
    <row r="91" spans="2:56" ht="16.5" customHeight="1" x14ac:dyDescent="0.3">
      <c r="B91" s="44" t="s">
        <v>24</v>
      </c>
      <c r="C91" s="199">
        <v>15066.263200000001</v>
      </c>
      <c r="D91" s="199">
        <v>-5375.585</v>
      </c>
      <c r="E91" s="199">
        <v>374.65779999999813</v>
      </c>
      <c r="F91" s="199">
        <v>374.65779999999836</v>
      </c>
      <c r="G91" s="199">
        <v>0</v>
      </c>
      <c r="H91" s="199">
        <v>-2.2737367544323206E-13</v>
      </c>
      <c r="I91" s="199">
        <v>-5000.9272000000019</v>
      </c>
      <c r="J91" s="199">
        <v>10065.335999999999</v>
      </c>
      <c r="K91" s="22"/>
    </row>
    <row r="92" spans="2:56" ht="16.5" customHeight="1" x14ac:dyDescent="0.3">
      <c r="B92" s="42" t="s">
        <v>15</v>
      </c>
      <c r="C92" s="199">
        <v>889348.35200000007</v>
      </c>
      <c r="D92" s="199">
        <v>-5825.4609999999993</v>
      </c>
      <c r="E92" s="199">
        <v>27560.937799999829</v>
      </c>
      <c r="F92" s="199">
        <v>36118.705599999892</v>
      </c>
      <c r="G92" s="199">
        <v>-8557.7678000000014</v>
      </c>
      <c r="H92" s="199">
        <v>-6.184563972055912E-11</v>
      </c>
      <c r="I92" s="199">
        <v>21735.476799999829</v>
      </c>
      <c r="J92" s="199">
        <v>911083.8287999999</v>
      </c>
      <c r="K92" s="22"/>
    </row>
    <row r="93" spans="2:56" ht="16.5" customHeight="1" x14ac:dyDescent="0.3">
      <c r="B93" s="44" t="s">
        <v>25</v>
      </c>
      <c r="C93" s="199">
        <v>2230.6846</v>
      </c>
      <c r="D93" s="199">
        <v>-1681.5800000000002</v>
      </c>
      <c r="E93" s="199">
        <v>552.38499999999999</v>
      </c>
      <c r="F93" s="199">
        <v>40.271300000000025</v>
      </c>
      <c r="G93" s="199">
        <v>512.11369999999999</v>
      </c>
      <c r="H93" s="199">
        <v>0</v>
      </c>
      <c r="I93" s="199">
        <v>-1129.1950000000002</v>
      </c>
      <c r="J93" s="199">
        <v>1101.4895999999999</v>
      </c>
      <c r="K93" s="22"/>
    </row>
    <row r="94" spans="2:56" ht="16.5" customHeight="1" x14ac:dyDescent="0.3">
      <c r="B94" s="44" t="s">
        <v>24</v>
      </c>
      <c r="C94" s="199">
        <v>887117.66740000003</v>
      </c>
      <c r="D94" s="199">
        <v>-4143.8809999999994</v>
      </c>
      <c r="E94" s="199">
        <v>27008.552799999896</v>
      </c>
      <c r="F94" s="199">
        <v>36078.434299999892</v>
      </c>
      <c r="G94" s="199">
        <v>-9069.8815000000013</v>
      </c>
      <c r="H94" s="199">
        <v>0</v>
      </c>
      <c r="I94" s="199">
        <v>22864.671799999895</v>
      </c>
      <c r="J94" s="199">
        <v>909982.33919999993</v>
      </c>
      <c r="K94" s="22"/>
    </row>
    <row r="95" spans="2:56" ht="16.5" customHeight="1" x14ac:dyDescent="0.3">
      <c r="B95" s="42" t="s">
        <v>17</v>
      </c>
      <c r="C95" s="199">
        <v>218826.50240000003</v>
      </c>
      <c r="D95" s="199">
        <v>-6427.9309999999996</v>
      </c>
      <c r="E95" s="199">
        <v>12267.324599999953</v>
      </c>
      <c r="F95" s="199">
        <v>9265.7100499999524</v>
      </c>
      <c r="G95" s="199">
        <v>0</v>
      </c>
      <c r="H95" s="199">
        <v>3001.6145500000002</v>
      </c>
      <c r="I95" s="199">
        <v>5839.3935999999521</v>
      </c>
      <c r="J95" s="199">
        <v>224665.89599999998</v>
      </c>
      <c r="K95" s="22"/>
    </row>
    <row r="96" spans="2:56" ht="16.5" customHeight="1" x14ac:dyDescent="0.3">
      <c r="B96" s="44" t="s">
        <v>25</v>
      </c>
      <c r="C96" s="199">
        <v>0</v>
      </c>
      <c r="D96" s="199">
        <v>0</v>
      </c>
      <c r="E96" s="199">
        <v>0</v>
      </c>
      <c r="F96" s="199">
        <v>0</v>
      </c>
      <c r="G96" s="199">
        <v>0</v>
      </c>
      <c r="H96" s="199">
        <v>0</v>
      </c>
      <c r="I96" s="199">
        <v>0</v>
      </c>
      <c r="J96" s="199">
        <v>0</v>
      </c>
      <c r="K96" s="24"/>
    </row>
    <row r="97" spans="2:11" ht="16.5" customHeight="1" x14ac:dyDescent="0.3">
      <c r="B97" s="47" t="s">
        <v>49</v>
      </c>
      <c r="C97" s="199">
        <v>218826.50240000003</v>
      </c>
      <c r="D97" s="199">
        <v>-6427.9309999999996</v>
      </c>
      <c r="E97" s="199">
        <v>12267.324599999953</v>
      </c>
      <c r="F97" s="199">
        <v>9265.7100499999524</v>
      </c>
      <c r="G97" s="199">
        <v>0</v>
      </c>
      <c r="H97" s="199">
        <v>3001.6145500000002</v>
      </c>
      <c r="I97" s="199">
        <v>5839.3935999999521</v>
      </c>
      <c r="J97" s="199">
        <v>224665.89599999998</v>
      </c>
      <c r="K97" s="24"/>
    </row>
    <row r="98" spans="2:11" ht="26.25" customHeight="1" x14ac:dyDescent="0.3">
      <c r="B98" s="128" t="s">
        <v>141</v>
      </c>
      <c r="C98" s="199">
        <v>25268.902600000001</v>
      </c>
      <c r="D98" s="199">
        <v>0</v>
      </c>
      <c r="E98" s="199">
        <v>-1833.7618000000039</v>
      </c>
      <c r="F98" s="199">
        <v>874.63964999999655</v>
      </c>
      <c r="G98" s="199">
        <v>-2708.4014500000003</v>
      </c>
      <c r="H98" s="199">
        <v>0</v>
      </c>
      <c r="I98" s="199">
        <v>-1833.7618000000039</v>
      </c>
      <c r="J98" s="199">
        <v>23435.140799999997</v>
      </c>
      <c r="K98" s="24"/>
    </row>
    <row r="99" spans="2:11" ht="16.5" customHeight="1" x14ac:dyDescent="0.3">
      <c r="B99" s="42" t="s">
        <v>142</v>
      </c>
      <c r="C99" s="199">
        <v>25268.902600000001</v>
      </c>
      <c r="D99" s="199">
        <v>0</v>
      </c>
      <c r="E99" s="199">
        <v>-1833.7618000000039</v>
      </c>
      <c r="F99" s="199">
        <v>874.63964999999655</v>
      </c>
      <c r="G99" s="199">
        <v>-2708.4014500000003</v>
      </c>
      <c r="H99" s="199">
        <v>0</v>
      </c>
      <c r="I99" s="199">
        <v>-1833.7618000000039</v>
      </c>
      <c r="J99" s="199">
        <v>23435.140799999997</v>
      </c>
      <c r="K99" s="24"/>
    </row>
    <row r="100" spans="2:11" ht="16.5" customHeight="1" x14ac:dyDescent="0.3">
      <c r="B100" s="34" t="s">
        <v>5</v>
      </c>
      <c r="C100" s="199">
        <v>2913018.1074000006</v>
      </c>
      <c r="D100" s="199">
        <v>1060349.9418283869</v>
      </c>
      <c r="E100" s="199">
        <v>211912.60677161207</v>
      </c>
      <c r="F100" s="199">
        <v>221414.56627161233</v>
      </c>
      <c r="G100" s="199">
        <v>0</v>
      </c>
      <c r="H100" s="199">
        <v>-9501.9595000002591</v>
      </c>
      <c r="I100" s="199">
        <v>1272262.5485999989</v>
      </c>
      <c r="J100" s="199">
        <v>4185280.6559999995</v>
      </c>
      <c r="K100" s="22"/>
    </row>
    <row r="101" spans="2:11" ht="16.5" customHeight="1" x14ac:dyDescent="0.3">
      <c r="B101" s="41" t="s">
        <v>36</v>
      </c>
      <c r="C101" s="199">
        <v>34484.189800000007</v>
      </c>
      <c r="D101" s="199">
        <v>1003.4510000000007</v>
      </c>
      <c r="E101" s="199">
        <v>-201.99120000001108</v>
      </c>
      <c r="F101" s="199">
        <v>858.49819999999409</v>
      </c>
      <c r="G101" s="199">
        <v>0</v>
      </c>
      <c r="H101" s="199">
        <v>-1060.4894000000052</v>
      </c>
      <c r="I101" s="199">
        <v>801.45979999998963</v>
      </c>
      <c r="J101" s="199">
        <v>35285.649599999997</v>
      </c>
      <c r="K101" s="22"/>
    </row>
    <row r="102" spans="2:11" ht="16.5" customHeight="1" x14ac:dyDescent="0.3">
      <c r="B102" s="42" t="s">
        <v>32</v>
      </c>
      <c r="C102" s="199">
        <v>0</v>
      </c>
      <c r="D102" s="199">
        <v>0</v>
      </c>
      <c r="E102" s="199">
        <v>0</v>
      </c>
      <c r="F102" s="199">
        <v>0</v>
      </c>
      <c r="G102" s="199">
        <v>0</v>
      </c>
      <c r="H102" s="199">
        <v>0</v>
      </c>
      <c r="I102" s="199">
        <v>0</v>
      </c>
      <c r="J102" s="199">
        <v>0</v>
      </c>
      <c r="K102" s="25"/>
    </row>
    <row r="103" spans="2:11" ht="16.5" customHeight="1" x14ac:dyDescent="0.3">
      <c r="B103" s="42" t="s">
        <v>9</v>
      </c>
      <c r="C103" s="199">
        <v>34484.189800000007</v>
      </c>
      <c r="D103" s="199">
        <v>1003.4510000000007</v>
      </c>
      <c r="E103" s="199">
        <v>-201.99120000001108</v>
      </c>
      <c r="F103" s="199">
        <v>858.49819999999409</v>
      </c>
      <c r="G103" s="199">
        <v>0</v>
      </c>
      <c r="H103" s="199">
        <v>-1060.4894000000052</v>
      </c>
      <c r="I103" s="199">
        <v>801.45979999998963</v>
      </c>
      <c r="J103" s="199">
        <v>35285.649599999997</v>
      </c>
      <c r="K103" s="27"/>
    </row>
    <row r="104" spans="2:11" ht="16.5" customHeight="1" x14ac:dyDescent="0.3">
      <c r="B104" s="44" t="s">
        <v>25</v>
      </c>
      <c r="C104" s="199">
        <v>30827.329800000003</v>
      </c>
      <c r="D104" s="199">
        <v>1220.2070000000006</v>
      </c>
      <c r="E104" s="199">
        <v>-408.1976000000052</v>
      </c>
      <c r="F104" s="199">
        <v>652.29179999999485</v>
      </c>
      <c r="G104" s="199">
        <v>0</v>
      </c>
      <c r="H104" s="199">
        <v>-1060.4893999999999</v>
      </c>
      <c r="I104" s="199">
        <v>812.00939999999537</v>
      </c>
      <c r="J104" s="199">
        <v>31639.339199999999</v>
      </c>
      <c r="K104" s="27"/>
    </row>
    <row r="105" spans="2:11" ht="16.5" customHeight="1" x14ac:dyDescent="0.3">
      <c r="B105" s="44" t="s">
        <v>24</v>
      </c>
      <c r="C105" s="199">
        <v>3656.8600000000006</v>
      </c>
      <c r="D105" s="199">
        <v>-216.75599999999991</v>
      </c>
      <c r="E105" s="199">
        <v>206.20639999999918</v>
      </c>
      <c r="F105" s="199">
        <v>206.20639999999918</v>
      </c>
      <c r="G105" s="199">
        <v>0</v>
      </c>
      <c r="H105" s="199">
        <v>0</v>
      </c>
      <c r="I105" s="199">
        <v>-10.549600000000737</v>
      </c>
      <c r="J105" s="199">
        <v>3646.3103999999998</v>
      </c>
      <c r="K105" s="28"/>
    </row>
    <row r="106" spans="2:11" ht="26.25" customHeight="1" x14ac:dyDescent="0.3">
      <c r="B106" s="46" t="s">
        <v>30</v>
      </c>
      <c r="C106" s="199">
        <v>6180.0934000000007</v>
      </c>
      <c r="D106" s="199">
        <v>-2508.1320000000001</v>
      </c>
      <c r="E106" s="199">
        <v>240.22579999999925</v>
      </c>
      <c r="F106" s="199">
        <v>240.22579999999937</v>
      </c>
      <c r="G106" s="199">
        <v>0</v>
      </c>
      <c r="H106" s="199">
        <v>-1.1368683772161603E-13</v>
      </c>
      <c r="I106" s="199">
        <v>-2267.9062000000008</v>
      </c>
      <c r="J106" s="199">
        <v>3912.1871999999998</v>
      </c>
      <c r="K106" s="22"/>
    </row>
    <row r="107" spans="2:11" ht="16.5" customHeight="1" x14ac:dyDescent="0.3">
      <c r="B107" s="41" t="s">
        <v>38</v>
      </c>
      <c r="C107" s="199">
        <v>2473317.2610000004</v>
      </c>
      <c r="D107" s="199">
        <v>1047317.324828387</v>
      </c>
      <c r="E107" s="199">
        <v>157315.15337161231</v>
      </c>
      <c r="F107" s="199">
        <v>199003.91947161243</v>
      </c>
      <c r="G107" s="199">
        <v>0</v>
      </c>
      <c r="H107" s="199">
        <v>-41688.766100000124</v>
      </c>
      <c r="I107" s="199">
        <v>1204632.4781999993</v>
      </c>
      <c r="J107" s="199">
        <v>3677949.7391999997</v>
      </c>
      <c r="K107" s="22"/>
    </row>
    <row r="108" spans="2:11" ht="16.5" customHeight="1" x14ac:dyDescent="0.3">
      <c r="B108" s="42" t="s">
        <v>32</v>
      </c>
      <c r="C108" s="199">
        <v>136218.035</v>
      </c>
      <c r="D108" s="199">
        <v>-59068.908000000003</v>
      </c>
      <c r="E108" s="199">
        <v>3791.3673999999955</v>
      </c>
      <c r="F108" s="199">
        <v>3791.3673999999919</v>
      </c>
      <c r="G108" s="199">
        <v>0</v>
      </c>
      <c r="H108" s="199">
        <v>3.637978807091713E-12</v>
      </c>
      <c r="I108" s="199">
        <v>-55277.540600000008</v>
      </c>
      <c r="J108" s="199">
        <v>80940.494399999996</v>
      </c>
      <c r="K108" s="22"/>
    </row>
    <row r="109" spans="2:11" ht="16.5" customHeight="1" x14ac:dyDescent="0.3">
      <c r="B109" s="44" t="s">
        <v>50</v>
      </c>
      <c r="C109" s="199">
        <v>136218.035</v>
      </c>
      <c r="D109" s="199">
        <v>-59068.908000000003</v>
      </c>
      <c r="E109" s="199">
        <v>3791.3673999999955</v>
      </c>
      <c r="F109" s="199">
        <v>3791.3673999999919</v>
      </c>
      <c r="G109" s="199">
        <v>0</v>
      </c>
      <c r="H109" s="199">
        <v>3.637978807091713E-12</v>
      </c>
      <c r="I109" s="199">
        <v>-55277.540600000008</v>
      </c>
      <c r="J109" s="199">
        <v>80940.494399999996</v>
      </c>
      <c r="K109" s="22"/>
    </row>
    <row r="110" spans="2:11" ht="16.5" customHeight="1" x14ac:dyDescent="0.3">
      <c r="B110" s="44" t="s">
        <v>51</v>
      </c>
      <c r="C110" s="199">
        <v>0</v>
      </c>
      <c r="D110" s="199">
        <v>0</v>
      </c>
      <c r="E110" s="199">
        <v>0</v>
      </c>
      <c r="F110" s="199">
        <v>0</v>
      </c>
      <c r="G110" s="199">
        <v>0</v>
      </c>
      <c r="H110" s="199">
        <v>0</v>
      </c>
      <c r="I110" s="199">
        <v>0</v>
      </c>
      <c r="J110" s="199">
        <v>0</v>
      </c>
      <c r="K110" s="22"/>
    </row>
    <row r="111" spans="2:11" ht="16.5" customHeight="1" x14ac:dyDescent="0.3">
      <c r="B111" s="44" t="s">
        <v>52</v>
      </c>
      <c r="C111" s="199">
        <v>0</v>
      </c>
      <c r="D111" s="199">
        <v>0</v>
      </c>
      <c r="E111" s="199">
        <v>0</v>
      </c>
      <c r="F111" s="199">
        <v>0</v>
      </c>
      <c r="G111" s="199">
        <v>0</v>
      </c>
      <c r="H111" s="199">
        <v>0</v>
      </c>
      <c r="I111" s="199">
        <v>0</v>
      </c>
      <c r="J111" s="199">
        <v>0</v>
      </c>
      <c r="K111" s="22"/>
    </row>
    <row r="112" spans="2:11" ht="16.5" customHeight="1" x14ac:dyDescent="0.3">
      <c r="B112" s="42" t="s">
        <v>9</v>
      </c>
      <c r="C112" s="199">
        <v>24830.079400000002</v>
      </c>
      <c r="D112" s="199">
        <v>-4870.1489999999994</v>
      </c>
      <c r="E112" s="199">
        <v>-930.74800000000141</v>
      </c>
      <c r="F112" s="199">
        <v>1226.8249499999984</v>
      </c>
      <c r="G112" s="199">
        <v>0</v>
      </c>
      <c r="H112" s="199">
        <v>-2157.5729499999998</v>
      </c>
      <c r="I112" s="199">
        <v>-5800.8970000000008</v>
      </c>
      <c r="J112" s="199">
        <v>19029.182400000002</v>
      </c>
      <c r="K112" s="22"/>
    </row>
    <row r="113" spans="2:11" ht="16.5" customHeight="1" x14ac:dyDescent="0.3">
      <c r="B113" s="44" t="s">
        <v>25</v>
      </c>
      <c r="C113" s="199">
        <v>804.50920000000008</v>
      </c>
      <c r="D113" s="199">
        <v>-767.94</v>
      </c>
      <c r="E113" s="199">
        <v>1.4131999999999607</v>
      </c>
      <c r="F113" s="199">
        <v>1.4131999999999323</v>
      </c>
      <c r="G113" s="199">
        <v>0</v>
      </c>
      <c r="H113" s="199">
        <v>2.8421709430404007E-14</v>
      </c>
      <c r="I113" s="199">
        <v>-766.52680000000009</v>
      </c>
      <c r="J113" s="199">
        <v>37.982399999999998</v>
      </c>
      <c r="K113" s="22"/>
    </row>
    <row r="114" spans="2:11" ht="16.5" customHeight="1" x14ac:dyDescent="0.3">
      <c r="B114" s="48" t="s">
        <v>24</v>
      </c>
      <c r="C114" s="199">
        <v>24025.570200000002</v>
      </c>
      <c r="D114" s="199">
        <v>-4102.2089999999998</v>
      </c>
      <c r="E114" s="199">
        <v>-932.16120000000137</v>
      </c>
      <c r="F114" s="199">
        <v>1225.4117499999984</v>
      </c>
      <c r="G114" s="199">
        <v>0</v>
      </c>
      <c r="H114" s="199">
        <v>-2157.5729499999998</v>
      </c>
      <c r="I114" s="199">
        <v>-5034.3702000000012</v>
      </c>
      <c r="J114" s="199">
        <v>18991.2</v>
      </c>
      <c r="K114" s="22"/>
    </row>
    <row r="115" spans="2:11" ht="16.5" customHeight="1" x14ac:dyDescent="0.3">
      <c r="B115" s="42" t="s">
        <v>15</v>
      </c>
      <c r="C115" s="199">
        <v>1345175.9510000004</v>
      </c>
      <c r="D115" s="199">
        <v>1084288.7868283871</v>
      </c>
      <c r="E115" s="199">
        <v>147982.94377161236</v>
      </c>
      <c r="F115" s="199">
        <v>147982.94377161257</v>
      </c>
      <c r="G115" s="199">
        <v>0</v>
      </c>
      <c r="H115" s="199">
        <v>-2.0372681319713593E-10</v>
      </c>
      <c r="I115" s="199">
        <v>1232271.7305999994</v>
      </c>
      <c r="J115" s="199">
        <v>2577447.6815999998</v>
      </c>
      <c r="K115" s="22"/>
    </row>
    <row r="116" spans="2:11" ht="16.5" customHeight="1" x14ac:dyDescent="0.3">
      <c r="B116" s="44" t="s">
        <v>50</v>
      </c>
      <c r="C116" s="199">
        <v>234075.60860000004</v>
      </c>
      <c r="D116" s="199">
        <v>130272.67067419353</v>
      </c>
      <c r="E116" s="199">
        <v>15551.685525806388</v>
      </c>
      <c r="F116" s="199">
        <v>15551.685525806392</v>
      </c>
      <c r="G116" s="199">
        <v>0</v>
      </c>
      <c r="H116" s="199">
        <v>-3.637978807091713E-12</v>
      </c>
      <c r="I116" s="199">
        <v>145824.35619999992</v>
      </c>
      <c r="J116" s="199">
        <v>379899.96479999996</v>
      </c>
      <c r="K116" s="22"/>
    </row>
    <row r="117" spans="2:11" ht="16.5" customHeight="1" x14ac:dyDescent="0.3">
      <c r="B117" s="44" t="s">
        <v>51</v>
      </c>
      <c r="C117" s="199">
        <v>0</v>
      </c>
      <c r="D117" s="199">
        <v>0</v>
      </c>
      <c r="E117" s="199">
        <v>0</v>
      </c>
      <c r="F117" s="199">
        <v>0</v>
      </c>
      <c r="G117" s="199">
        <v>0</v>
      </c>
      <c r="H117" s="199">
        <v>0</v>
      </c>
      <c r="I117" s="199">
        <v>0</v>
      </c>
      <c r="J117" s="199">
        <v>0</v>
      </c>
      <c r="K117" s="22"/>
    </row>
    <row r="118" spans="2:11" ht="16.5" customHeight="1" x14ac:dyDescent="0.3">
      <c r="B118" s="44" t="s">
        <v>52</v>
      </c>
      <c r="C118" s="199">
        <v>1111100.3424000002</v>
      </c>
      <c r="D118" s="199">
        <v>954016.11615419365</v>
      </c>
      <c r="E118" s="199">
        <v>132431.25824580621</v>
      </c>
      <c r="F118" s="199">
        <v>132431.25824580618</v>
      </c>
      <c r="G118" s="199">
        <v>0</v>
      </c>
      <c r="H118" s="199">
        <v>2.9103830456733704E-11</v>
      </c>
      <c r="I118" s="199">
        <v>1086447.3743999999</v>
      </c>
      <c r="J118" s="199">
        <v>2197547.7168000001</v>
      </c>
      <c r="K118" s="22"/>
    </row>
    <row r="119" spans="2:11" ht="16.5" customHeight="1" x14ac:dyDescent="0.3">
      <c r="B119" s="42" t="s">
        <v>17</v>
      </c>
      <c r="C119" s="199">
        <v>967093.19560000009</v>
      </c>
      <c r="D119" s="199">
        <v>26967.594999999998</v>
      </c>
      <c r="E119" s="199">
        <v>6471.590199999835</v>
      </c>
      <c r="F119" s="199">
        <v>46002.783349999874</v>
      </c>
      <c r="G119" s="199">
        <v>0</v>
      </c>
      <c r="H119" s="199">
        <v>-39531.193150000036</v>
      </c>
      <c r="I119" s="199">
        <v>33439.185199999833</v>
      </c>
      <c r="J119" s="199">
        <v>1000532.3807999999</v>
      </c>
      <c r="K119" s="22"/>
    </row>
    <row r="120" spans="2:11" ht="16.5" customHeight="1" x14ac:dyDescent="0.3">
      <c r="B120" s="44" t="s">
        <v>25</v>
      </c>
      <c r="C120" s="199">
        <v>21246.356600000003</v>
      </c>
      <c r="D120" s="199">
        <v>1900.1229999999998</v>
      </c>
      <c r="E120" s="199">
        <v>3934.9715999999971</v>
      </c>
      <c r="F120" s="199">
        <v>1338.7287499999964</v>
      </c>
      <c r="G120" s="199">
        <v>0</v>
      </c>
      <c r="H120" s="199">
        <v>2596.2428500000005</v>
      </c>
      <c r="I120" s="199">
        <v>5835.0945999999967</v>
      </c>
      <c r="J120" s="199">
        <v>27081.4512</v>
      </c>
      <c r="K120" s="24"/>
    </row>
    <row r="121" spans="2:11" ht="16.5" customHeight="1" x14ac:dyDescent="0.3">
      <c r="B121" s="44" t="s">
        <v>24</v>
      </c>
      <c r="C121" s="199">
        <v>945846.83900000004</v>
      </c>
      <c r="D121" s="199">
        <v>25067.471999999998</v>
      </c>
      <c r="E121" s="199">
        <v>2536.6185999998816</v>
      </c>
      <c r="F121" s="199">
        <v>44664.054599999879</v>
      </c>
      <c r="G121" s="199">
        <v>0</v>
      </c>
      <c r="H121" s="199">
        <v>-42127.436000000002</v>
      </c>
      <c r="I121" s="199">
        <v>27604.090599999879</v>
      </c>
      <c r="J121" s="199">
        <v>973450.92959999992</v>
      </c>
      <c r="K121" s="24"/>
    </row>
    <row r="122" spans="2:11" ht="16.5" customHeight="1" x14ac:dyDescent="0.3">
      <c r="B122" s="41" t="s">
        <v>39</v>
      </c>
      <c r="C122" s="199">
        <v>247020.89300000001</v>
      </c>
      <c r="D122" s="199">
        <v>11296.876000000002</v>
      </c>
      <c r="E122" s="199">
        <v>47250.638999999923</v>
      </c>
      <c r="F122" s="199">
        <v>13966.774399999944</v>
      </c>
      <c r="G122" s="199">
        <v>0</v>
      </c>
      <c r="H122" s="199">
        <v>33283.864599999979</v>
      </c>
      <c r="I122" s="199">
        <v>58547.514999999927</v>
      </c>
      <c r="J122" s="199">
        <v>305568.40799999994</v>
      </c>
      <c r="K122" s="22"/>
    </row>
    <row r="123" spans="2:11" s="134" customFormat="1" ht="16.5" customHeight="1" x14ac:dyDescent="0.3">
      <c r="B123" s="42" t="s">
        <v>17</v>
      </c>
      <c r="C123" s="199">
        <v>247020.89300000001</v>
      </c>
      <c r="D123" s="199">
        <v>11296.876000000002</v>
      </c>
      <c r="E123" s="199">
        <v>47250.638999999923</v>
      </c>
      <c r="F123" s="199">
        <v>13966.774399999944</v>
      </c>
      <c r="G123" s="199">
        <v>0</v>
      </c>
      <c r="H123" s="199">
        <v>33283.864599999979</v>
      </c>
      <c r="I123" s="199">
        <v>58547.514999999927</v>
      </c>
      <c r="J123" s="199">
        <v>305568.40799999994</v>
      </c>
      <c r="K123" s="22"/>
    </row>
    <row r="124" spans="2:11" s="134" customFormat="1" ht="16.5" customHeight="1" x14ac:dyDescent="0.3">
      <c r="B124" s="44" t="s">
        <v>40</v>
      </c>
      <c r="C124" s="199">
        <v>242010.99480000001</v>
      </c>
      <c r="D124" s="199">
        <v>12760.544000000002</v>
      </c>
      <c r="E124" s="199">
        <v>47074.593999999946</v>
      </c>
      <c r="F124" s="199">
        <v>13790.729399999944</v>
      </c>
      <c r="G124" s="199">
        <v>0</v>
      </c>
      <c r="H124" s="199">
        <v>33283.864600000001</v>
      </c>
      <c r="I124" s="199">
        <v>59835.137999999948</v>
      </c>
      <c r="J124" s="199">
        <v>301846.13279999996</v>
      </c>
      <c r="K124" s="22"/>
    </row>
    <row r="125" spans="2:11" s="134" customFormat="1" ht="16.5" customHeight="1" x14ac:dyDescent="0.3">
      <c r="B125" s="44" t="s">
        <v>24</v>
      </c>
      <c r="C125" s="199">
        <v>5009.8982000000005</v>
      </c>
      <c r="D125" s="199">
        <v>-1463.6680000000001</v>
      </c>
      <c r="E125" s="199">
        <v>176.04499999999962</v>
      </c>
      <c r="F125" s="199">
        <v>176.04499999999967</v>
      </c>
      <c r="G125" s="199">
        <v>0</v>
      </c>
      <c r="H125" s="199">
        <v>-5.6843418860808015E-14</v>
      </c>
      <c r="I125" s="199">
        <v>-1287.6230000000005</v>
      </c>
      <c r="J125" s="199">
        <v>3722.2752</v>
      </c>
      <c r="K125" s="22"/>
    </row>
    <row r="126" spans="2:11" ht="16.5" customHeight="1" x14ac:dyDescent="0.3">
      <c r="B126" s="41" t="s">
        <v>184</v>
      </c>
      <c r="C126" s="199">
        <v>658.23480000000006</v>
      </c>
      <c r="D126" s="199">
        <v>732.29000000000008</v>
      </c>
      <c r="E126" s="199">
        <v>90.78879999999981</v>
      </c>
      <c r="F126" s="199">
        <v>127.35739999999991</v>
      </c>
      <c r="G126" s="199">
        <v>0</v>
      </c>
      <c r="H126" s="199">
        <v>-36.568600000000103</v>
      </c>
      <c r="I126" s="199">
        <v>823.07879999999989</v>
      </c>
      <c r="J126" s="199">
        <v>1481.3136</v>
      </c>
      <c r="K126" s="24"/>
    </row>
    <row r="127" spans="2:11" ht="16.5" customHeight="1" x14ac:dyDescent="0.3">
      <c r="B127" s="42" t="s">
        <v>32</v>
      </c>
      <c r="C127" s="199">
        <v>73.137200000000007</v>
      </c>
      <c r="D127" s="199">
        <v>-36.057000000000002</v>
      </c>
      <c r="E127" s="199">
        <v>-37.080200000000005</v>
      </c>
      <c r="F127" s="199">
        <v>-0.51160000000000139</v>
      </c>
      <c r="G127" s="199">
        <v>0</v>
      </c>
      <c r="H127" s="199">
        <v>-36.568600000000004</v>
      </c>
      <c r="I127" s="199">
        <v>-73.137200000000007</v>
      </c>
      <c r="J127" s="199">
        <v>0</v>
      </c>
      <c r="K127" s="24"/>
    </row>
    <row r="128" spans="2:11" ht="16.5" customHeight="1" x14ac:dyDescent="0.3">
      <c r="B128" s="47" t="s">
        <v>182</v>
      </c>
      <c r="C128" s="199">
        <v>73.137200000000007</v>
      </c>
      <c r="D128" s="199">
        <v>-36.057000000000002</v>
      </c>
      <c r="E128" s="199">
        <v>-37.080200000000005</v>
      </c>
      <c r="F128" s="199">
        <v>-0.51160000000000139</v>
      </c>
      <c r="G128" s="199">
        <v>0</v>
      </c>
      <c r="H128" s="199">
        <v>-36.568600000000004</v>
      </c>
      <c r="I128" s="199">
        <v>-73.137200000000007</v>
      </c>
      <c r="J128" s="199">
        <v>0</v>
      </c>
      <c r="K128" s="24"/>
    </row>
    <row r="129" spans="2:11" ht="16.5" customHeight="1" x14ac:dyDescent="0.3">
      <c r="B129" s="44" t="s">
        <v>183</v>
      </c>
      <c r="C129" s="199">
        <v>0</v>
      </c>
      <c r="D129" s="199">
        <v>0</v>
      </c>
      <c r="E129" s="199">
        <v>0</v>
      </c>
      <c r="F129" s="199">
        <v>0</v>
      </c>
      <c r="G129" s="199">
        <v>0</v>
      </c>
      <c r="H129" s="199">
        <v>0</v>
      </c>
      <c r="I129" s="199">
        <v>0</v>
      </c>
      <c r="J129" s="199">
        <v>0</v>
      </c>
      <c r="K129" s="24"/>
    </row>
    <row r="130" spans="2:11" ht="16.5" customHeight="1" x14ac:dyDescent="0.3">
      <c r="B130" s="42" t="s">
        <v>9</v>
      </c>
      <c r="C130" s="199">
        <v>585.09760000000006</v>
      </c>
      <c r="D130" s="199">
        <v>768.34700000000009</v>
      </c>
      <c r="E130" s="199">
        <v>127.8689999999998</v>
      </c>
      <c r="F130" s="199">
        <v>127.86899999999991</v>
      </c>
      <c r="G130" s="199">
        <v>0</v>
      </c>
      <c r="H130" s="199">
        <v>-1.1368683772161603E-13</v>
      </c>
      <c r="I130" s="199">
        <v>896.21599999999989</v>
      </c>
      <c r="J130" s="199">
        <v>1481.3136</v>
      </c>
      <c r="K130" s="24"/>
    </row>
    <row r="131" spans="2:11" ht="16.5" customHeight="1" x14ac:dyDescent="0.3">
      <c r="B131" s="47" t="s">
        <v>182</v>
      </c>
      <c r="C131" s="199">
        <v>585.09760000000006</v>
      </c>
      <c r="D131" s="199">
        <v>768.34700000000009</v>
      </c>
      <c r="E131" s="199">
        <v>127.8689999999998</v>
      </c>
      <c r="F131" s="199">
        <v>127.86899999999991</v>
      </c>
      <c r="G131" s="199">
        <v>0</v>
      </c>
      <c r="H131" s="199">
        <v>-1.1368683772161603E-13</v>
      </c>
      <c r="I131" s="199">
        <v>896.21599999999989</v>
      </c>
      <c r="J131" s="199">
        <v>1481.3136</v>
      </c>
      <c r="K131" s="24"/>
    </row>
    <row r="132" spans="2:11" ht="16.5" customHeight="1" x14ac:dyDescent="0.3">
      <c r="B132" s="44" t="s">
        <v>183</v>
      </c>
      <c r="C132" s="199">
        <v>0</v>
      </c>
      <c r="D132" s="199">
        <v>0</v>
      </c>
      <c r="E132" s="199">
        <v>0</v>
      </c>
      <c r="F132" s="199">
        <v>0</v>
      </c>
      <c r="G132" s="199">
        <v>0</v>
      </c>
      <c r="H132" s="199">
        <v>0</v>
      </c>
      <c r="I132" s="199">
        <v>0</v>
      </c>
      <c r="J132" s="199">
        <v>0</v>
      </c>
      <c r="K132" s="24"/>
    </row>
    <row r="133" spans="2:11" ht="16.5" customHeight="1" x14ac:dyDescent="0.3">
      <c r="B133" s="42" t="s">
        <v>17</v>
      </c>
      <c r="C133" s="199">
        <v>0</v>
      </c>
      <c r="D133" s="199">
        <v>0</v>
      </c>
      <c r="E133" s="199">
        <v>0</v>
      </c>
      <c r="F133" s="199">
        <v>0</v>
      </c>
      <c r="G133" s="199">
        <v>0</v>
      </c>
      <c r="H133" s="199">
        <v>0</v>
      </c>
      <c r="I133" s="199">
        <v>0</v>
      </c>
      <c r="J133" s="199">
        <v>0</v>
      </c>
      <c r="K133" s="24"/>
    </row>
    <row r="134" spans="2:11" ht="16.5" customHeight="1" x14ac:dyDescent="0.3">
      <c r="B134" s="47" t="s">
        <v>182</v>
      </c>
      <c r="C134" s="199">
        <v>0</v>
      </c>
      <c r="D134" s="199">
        <v>0</v>
      </c>
      <c r="E134" s="199">
        <v>0</v>
      </c>
      <c r="F134" s="199">
        <v>0</v>
      </c>
      <c r="G134" s="199">
        <v>0</v>
      </c>
      <c r="H134" s="199">
        <v>0</v>
      </c>
      <c r="I134" s="199">
        <v>0</v>
      </c>
      <c r="J134" s="199">
        <v>0</v>
      </c>
      <c r="K134" s="24"/>
    </row>
    <row r="135" spans="2:11" ht="16.5" customHeight="1" x14ac:dyDescent="0.3">
      <c r="B135" s="44" t="s">
        <v>183</v>
      </c>
      <c r="C135" s="199">
        <v>0</v>
      </c>
      <c r="D135" s="199">
        <v>0</v>
      </c>
      <c r="E135" s="199">
        <v>0</v>
      </c>
      <c r="F135" s="199">
        <v>0</v>
      </c>
      <c r="G135" s="199">
        <v>0</v>
      </c>
      <c r="H135" s="199">
        <v>0</v>
      </c>
      <c r="I135" s="199">
        <v>0</v>
      </c>
      <c r="J135" s="199">
        <v>0</v>
      </c>
      <c r="K135" s="24"/>
    </row>
    <row r="136" spans="2:11" s="134" customFormat="1" ht="16.5" customHeight="1" x14ac:dyDescent="0.3">
      <c r="B136" s="62" t="s">
        <v>44</v>
      </c>
      <c r="C136" s="201">
        <v>157537.52880000003</v>
      </c>
      <c r="D136" s="201">
        <v>0</v>
      </c>
      <c r="E136" s="201">
        <v>7458.0167999999539</v>
      </c>
      <c r="F136" s="201">
        <v>7458.0167999999539</v>
      </c>
      <c r="G136" s="201">
        <v>0</v>
      </c>
      <c r="H136" s="201">
        <v>0</v>
      </c>
      <c r="I136" s="201">
        <v>7458.0167999999539</v>
      </c>
      <c r="J136" s="201">
        <v>164995.54559999998</v>
      </c>
      <c r="K136" s="30"/>
    </row>
    <row r="137" spans="2:11" ht="14.4" customHeight="1" x14ac:dyDescent="0.35">
      <c r="B137" s="103" t="s">
        <v>0</v>
      </c>
      <c r="C137" s="103"/>
      <c r="D137" s="103"/>
      <c r="E137" s="103"/>
      <c r="F137" s="103"/>
      <c r="G137" s="103"/>
    </row>
    <row r="138" spans="2:11" ht="18.600000000000001" customHeight="1" x14ac:dyDescent="0.3">
      <c r="B138" s="209" t="s">
        <v>189</v>
      </c>
      <c r="C138" s="209"/>
      <c r="D138" s="209"/>
      <c r="E138" s="209"/>
      <c r="F138" s="209"/>
      <c r="G138" s="209"/>
      <c r="H138" s="209"/>
      <c r="I138" s="209"/>
      <c r="J138" s="209"/>
    </row>
    <row r="139" spans="2:11" ht="24.6" customHeight="1" x14ac:dyDescent="0.3">
      <c r="B139" s="209" t="s">
        <v>190</v>
      </c>
      <c r="C139" s="209"/>
      <c r="D139" s="209"/>
      <c r="E139" s="209"/>
      <c r="F139" s="209"/>
      <c r="G139" s="209"/>
      <c r="H139" s="209"/>
      <c r="I139" s="209"/>
      <c r="J139" s="209"/>
    </row>
  </sheetData>
  <mergeCells count="5">
    <mergeCell ref="B139:J139"/>
    <mergeCell ref="B138:J138"/>
    <mergeCell ref="I4:J4"/>
    <mergeCell ref="B2:J2"/>
    <mergeCell ref="B3:J3"/>
  </mergeCells>
  <hyperlinks>
    <hyperlink ref="B1" location="'1'!A1" display="до змісту"/>
  </hyperlinks>
  <pageMargins left="0.39370078740157483" right="0.39370078740157483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97"/>
  <sheetViews>
    <sheetView topLeftCell="B1" zoomScaleNormal="100" zoomScaleSheetLayoutView="96" workbookViewId="0">
      <pane xSplit="1" ySplit="5" topLeftCell="U6" activePane="bottomRight" state="frozen"/>
      <selection activeCell="K283" sqref="K283"/>
      <selection pane="topRight" activeCell="K283" sqref="K283"/>
      <selection pane="bottomLeft" activeCell="K283" sqref="K283"/>
      <selection pane="bottomRight" activeCell="B1" sqref="B1"/>
    </sheetView>
  </sheetViews>
  <sheetFormatPr defaultColWidth="9.109375" defaultRowHeight="11.4" x14ac:dyDescent="0.2"/>
  <cols>
    <col min="1" max="1" width="0" style="22" hidden="1" customWidth="1"/>
    <col min="2" max="2" width="45.6640625" style="22" customWidth="1"/>
    <col min="3" max="32" width="12.44140625" style="22" customWidth="1"/>
    <col min="33" max="33" width="3.33203125" style="22" customWidth="1"/>
    <col min="34" max="16384" width="9.109375" style="22"/>
  </cols>
  <sheetData>
    <row r="1" spans="1:33" ht="13.2" x14ac:dyDescent="0.25">
      <c r="B1" s="105" t="s">
        <v>135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33" ht="28.2" customHeight="1" x14ac:dyDescent="0.25">
      <c r="B2" s="126" t="s">
        <v>163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3" ht="12.75" customHeight="1" x14ac:dyDescent="0.25">
      <c r="B3" s="110" t="s">
        <v>192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3"/>
    </row>
    <row r="4" spans="1:33" ht="12" customHeight="1" x14ac:dyDescent="0.25">
      <c r="B4" s="220"/>
      <c r="C4" s="217">
        <v>42004</v>
      </c>
      <c r="D4" s="218"/>
      <c r="E4" s="219"/>
      <c r="F4" s="217">
        <v>42369</v>
      </c>
      <c r="G4" s="218"/>
      <c r="H4" s="219"/>
      <c r="I4" s="217">
        <v>42735</v>
      </c>
      <c r="J4" s="218"/>
      <c r="K4" s="219"/>
      <c r="L4" s="217">
        <v>43100</v>
      </c>
      <c r="M4" s="218"/>
      <c r="N4" s="219"/>
      <c r="O4" s="217">
        <v>43465</v>
      </c>
      <c r="P4" s="218"/>
      <c r="Q4" s="219"/>
      <c r="R4" s="217">
        <v>43830</v>
      </c>
      <c r="S4" s="218"/>
      <c r="T4" s="219"/>
      <c r="U4" s="217">
        <v>44196</v>
      </c>
      <c r="V4" s="218"/>
      <c r="W4" s="219"/>
      <c r="X4" s="215">
        <v>44561</v>
      </c>
      <c r="Y4" s="216"/>
      <c r="Z4" s="216"/>
      <c r="AA4" s="215">
        <v>44926</v>
      </c>
      <c r="AB4" s="216"/>
      <c r="AC4" s="216"/>
      <c r="AD4" s="215">
        <v>45291</v>
      </c>
      <c r="AE4" s="216"/>
      <c r="AF4" s="216"/>
    </row>
    <row r="5" spans="1:33" ht="24" x14ac:dyDescent="0.2">
      <c r="B5" s="221"/>
      <c r="C5" s="93" t="s">
        <v>12</v>
      </c>
      <c r="D5" s="93" t="s">
        <v>13</v>
      </c>
      <c r="E5" s="49" t="s">
        <v>140</v>
      </c>
      <c r="F5" s="93" t="s">
        <v>12</v>
      </c>
      <c r="G5" s="93" t="s">
        <v>13</v>
      </c>
      <c r="H5" s="49" t="s">
        <v>140</v>
      </c>
      <c r="I5" s="93" t="s">
        <v>12</v>
      </c>
      <c r="J5" s="93" t="s">
        <v>13</v>
      </c>
      <c r="K5" s="49" t="s">
        <v>140</v>
      </c>
      <c r="L5" s="93" t="s">
        <v>12</v>
      </c>
      <c r="M5" s="93" t="s">
        <v>13</v>
      </c>
      <c r="N5" s="49" t="s">
        <v>140</v>
      </c>
      <c r="O5" s="93" t="s">
        <v>12</v>
      </c>
      <c r="P5" s="93" t="s">
        <v>13</v>
      </c>
      <c r="Q5" s="49" t="s">
        <v>140</v>
      </c>
      <c r="R5" s="93" t="s">
        <v>12</v>
      </c>
      <c r="S5" s="93" t="s">
        <v>13</v>
      </c>
      <c r="T5" s="49" t="s">
        <v>140</v>
      </c>
      <c r="U5" s="93" t="s">
        <v>12</v>
      </c>
      <c r="V5" s="93" t="s">
        <v>13</v>
      </c>
      <c r="W5" s="49" t="s">
        <v>140</v>
      </c>
      <c r="X5" s="93" t="s">
        <v>12</v>
      </c>
      <c r="Y5" s="93" t="s">
        <v>13</v>
      </c>
      <c r="Z5" s="49" t="s">
        <v>140</v>
      </c>
      <c r="AA5" s="93" t="s">
        <v>12</v>
      </c>
      <c r="AB5" s="93" t="s">
        <v>13</v>
      </c>
      <c r="AC5" s="49" t="s">
        <v>140</v>
      </c>
      <c r="AD5" s="93" t="s">
        <v>12</v>
      </c>
      <c r="AE5" s="93" t="s">
        <v>13</v>
      </c>
      <c r="AF5" s="49" t="s">
        <v>140</v>
      </c>
    </row>
    <row r="6" spans="1:33" ht="12" x14ac:dyDescent="0.2">
      <c r="B6" s="101">
        <v>1</v>
      </c>
      <c r="C6" s="93">
        <v>2</v>
      </c>
      <c r="D6" s="93">
        <v>3</v>
      </c>
      <c r="E6" s="49">
        <v>4</v>
      </c>
      <c r="F6" s="93">
        <v>2</v>
      </c>
      <c r="G6" s="93">
        <v>3</v>
      </c>
      <c r="H6" s="49">
        <v>4</v>
      </c>
      <c r="I6" s="93">
        <v>2</v>
      </c>
      <c r="J6" s="93">
        <v>3</v>
      </c>
      <c r="K6" s="49">
        <v>4</v>
      </c>
      <c r="L6" s="93">
        <v>2</v>
      </c>
      <c r="M6" s="93">
        <v>3</v>
      </c>
      <c r="N6" s="49">
        <v>4</v>
      </c>
      <c r="O6" s="93">
        <v>2</v>
      </c>
      <c r="P6" s="93">
        <v>3</v>
      </c>
      <c r="Q6" s="49">
        <v>4</v>
      </c>
      <c r="R6" s="93">
        <v>2</v>
      </c>
      <c r="S6" s="93">
        <v>3</v>
      </c>
      <c r="T6" s="49">
        <v>4</v>
      </c>
      <c r="U6" s="93">
        <v>2</v>
      </c>
      <c r="V6" s="93">
        <v>3</v>
      </c>
      <c r="W6" s="49">
        <v>4</v>
      </c>
      <c r="X6" s="93">
        <v>2</v>
      </c>
      <c r="Y6" s="93">
        <v>3</v>
      </c>
      <c r="Z6" s="49">
        <v>4</v>
      </c>
      <c r="AA6" s="93">
        <v>2</v>
      </c>
      <c r="AB6" s="93">
        <v>3</v>
      </c>
      <c r="AC6" s="49">
        <v>4</v>
      </c>
      <c r="AD6" s="93">
        <v>2</v>
      </c>
      <c r="AE6" s="93">
        <v>3</v>
      </c>
      <c r="AF6" s="49">
        <v>4</v>
      </c>
    </row>
    <row r="7" spans="1:33" s="61" customFormat="1" ht="12" x14ac:dyDescent="0.25">
      <c r="B7" s="50" t="s">
        <v>14</v>
      </c>
      <c r="C7" s="123">
        <f t="shared" ref="C7" si="0">C8+C22+C47+C67</f>
        <v>1906891.4770800001</v>
      </c>
      <c r="D7" s="123">
        <f t="shared" ref="D7:L7" si="1">D8+D22+D47+D67</f>
        <v>2695161.5915200002</v>
      </c>
      <c r="E7" s="123">
        <f t="shared" si="1"/>
        <v>-788270.11443999992</v>
      </c>
      <c r="F7" s="123">
        <f t="shared" si="1"/>
        <v>2881256.072683</v>
      </c>
      <c r="G7" s="123">
        <f t="shared" si="1"/>
        <v>3794529.4533669995</v>
      </c>
      <c r="H7" s="123">
        <f t="shared" si="1"/>
        <v>-913273.38068399986</v>
      </c>
      <c r="I7" s="123">
        <f t="shared" si="1"/>
        <v>3251999.425942</v>
      </c>
      <c r="J7" s="123">
        <f t="shared" si="1"/>
        <v>4201041.9427160006</v>
      </c>
      <c r="K7" s="123">
        <f t="shared" si="1"/>
        <v>-949042.51677400013</v>
      </c>
      <c r="L7" s="123">
        <f t="shared" si="1"/>
        <v>3497989.9352669995</v>
      </c>
      <c r="M7" s="123">
        <v>4403887.6248150002</v>
      </c>
      <c r="N7" s="123">
        <v>-905897.68954799976</v>
      </c>
      <c r="O7" s="123">
        <v>3565916.1440320001</v>
      </c>
      <c r="P7" s="123">
        <v>4297938.4676639996</v>
      </c>
      <c r="Q7" s="123">
        <v>-732022.32363200025</v>
      </c>
      <c r="R7" s="123">
        <v>3336272.3285999997</v>
      </c>
      <c r="S7" s="123">
        <v>3993019.5959999994</v>
      </c>
      <c r="T7" s="123">
        <v>-656747.26740000001</v>
      </c>
      <c r="U7" s="123">
        <v>4234460.6451999992</v>
      </c>
      <c r="V7" s="123">
        <v>4853759.2089999998</v>
      </c>
      <c r="W7" s="123">
        <v>-619298.56380000035</v>
      </c>
      <c r="X7" s="123">
        <v>4339934.3418000005</v>
      </c>
      <c r="Y7" s="123">
        <v>5054459.5126</v>
      </c>
      <c r="Z7" s="123">
        <v>-714525.17080000031</v>
      </c>
      <c r="AA7" s="123">
        <v>6149887.7364000017</v>
      </c>
      <c r="AB7" s="123">
        <v>6252499.2280000011</v>
      </c>
      <c r="AC7" s="123">
        <v>-102611.4916000003</v>
      </c>
      <c r="AD7" s="123">
        <v>7363761.8351999987</v>
      </c>
      <c r="AE7" s="123">
        <v>7767894.5711999992</v>
      </c>
      <c r="AF7" s="123">
        <v>-404132.7360000005</v>
      </c>
    </row>
    <row r="8" spans="1:33" s="21" customFormat="1" ht="12" x14ac:dyDescent="0.25">
      <c r="B8" s="51" t="s">
        <v>15</v>
      </c>
      <c r="C8" s="124">
        <f t="shared" ref="C8" si="2">C9+C13+C14+C21</f>
        <v>1703.004048</v>
      </c>
      <c r="D8" s="124">
        <f t="shared" ref="D8:L8" si="3">D9+D13+D14+D21</f>
        <v>518533.195504</v>
      </c>
      <c r="E8" s="124">
        <f t="shared" si="3"/>
        <v>-516830.19145600003</v>
      </c>
      <c r="F8" s="124">
        <f t="shared" si="3"/>
        <v>2664.0740369999999</v>
      </c>
      <c r="G8" s="124">
        <f t="shared" si="3"/>
        <v>863880.00799800002</v>
      </c>
      <c r="H8" s="124">
        <f t="shared" si="3"/>
        <v>-861215.93396100006</v>
      </c>
      <c r="I8" s="124">
        <f t="shared" si="3"/>
        <v>3262.9029599999999</v>
      </c>
      <c r="J8" s="124">
        <f t="shared" si="3"/>
        <v>992330.3627099999</v>
      </c>
      <c r="K8" s="124">
        <f t="shared" si="3"/>
        <v>-989067.45974999992</v>
      </c>
      <c r="L8" s="124">
        <f t="shared" si="3"/>
        <v>4294.2851190000001</v>
      </c>
      <c r="M8" s="124">
        <v>1091422.033578</v>
      </c>
      <c r="N8" s="124">
        <v>-1087127.7484589999</v>
      </c>
      <c r="O8" s="124">
        <v>4790.0696719999996</v>
      </c>
      <c r="P8" s="124">
        <v>1111074.6577919999</v>
      </c>
      <c r="Q8" s="124">
        <v>-1106284.58812</v>
      </c>
      <c r="R8" s="124">
        <v>4074.0263999999997</v>
      </c>
      <c r="S8" s="124">
        <v>1054770.1721999999</v>
      </c>
      <c r="T8" s="124">
        <v>-1050696.1458000001</v>
      </c>
      <c r="U8" s="124">
        <v>5061.1534000000001</v>
      </c>
      <c r="V8" s="124">
        <v>1435586.2657999999</v>
      </c>
      <c r="W8" s="124">
        <v>-1430525.1124000002</v>
      </c>
      <c r="X8" s="124">
        <v>4664.5722000000005</v>
      </c>
      <c r="Y8" s="124">
        <v>1466585.1448000001</v>
      </c>
      <c r="Z8" s="124">
        <v>-1461920.5726000001</v>
      </c>
      <c r="AA8" s="124">
        <v>6765.1910000000007</v>
      </c>
      <c r="AB8" s="124">
        <v>2413381.3256000006</v>
      </c>
      <c r="AC8" s="124">
        <v>-2406616.1346000005</v>
      </c>
      <c r="AD8" s="124">
        <v>7216.6559999999999</v>
      </c>
      <c r="AE8" s="124">
        <v>3672822.1151999999</v>
      </c>
      <c r="AF8" s="124">
        <v>-3665605.4591999999</v>
      </c>
    </row>
    <row r="9" spans="1:33" x14ac:dyDescent="0.2">
      <c r="A9" s="22">
        <v>2</v>
      </c>
      <c r="B9" s="52" t="s">
        <v>109</v>
      </c>
      <c r="C9" s="125">
        <f t="shared" ref="C9:L9" si="4">C10</f>
        <v>0</v>
      </c>
      <c r="D9" s="125">
        <f t="shared" si="4"/>
        <v>304963.87303999998</v>
      </c>
      <c r="E9" s="125">
        <f t="shared" si="4"/>
        <v>-304963.87303999998</v>
      </c>
      <c r="F9" s="125">
        <f t="shared" si="4"/>
        <v>0</v>
      </c>
      <c r="G9" s="125">
        <f t="shared" si="4"/>
        <v>452124.564946</v>
      </c>
      <c r="H9" s="125">
        <f t="shared" si="4"/>
        <v>-452124.564946</v>
      </c>
      <c r="I9" s="125">
        <f t="shared" si="4"/>
        <v>0</v>
      </c>
      <c r="J9" s="125">
        <f t="shared" si="4"/>
        <v>529650.72298199998</v>
      </c>
      <c r="K9" s="125">
        <f t="shared" si="4"/>
        <v>-529650.72298199998</v>
      </c>
      <c r="L9" s="125">
        <f t="shared" si="4"/>
        <v>0</v>
      </c>
      <c r="M9" s="125">
        <v>585454.20455699996</v>
      </c>
      <c r="N9" s="125">
        <v>-585454.20455699996</v>
      </c>
      <c r="O9" s="125">
        <v>0</v>
      </c>
      <c r="P9" s="125">
        <v>633756.67469599994</v>
      </c>
      <c r="Q9" s="125">
        <v>-633756.67469599994</v>
      </c>
      <c r="R9" s="125">
        <v>0</v>
      </c>
      <c r="S9" s="125">
        <v>649783.5246</v>
      </c>
      <c r="T9" s="125">
        <v>-649783.5246</v>
      </c>
      <c r="U9" s="125">
        <v>0</v>
      </c>
      <c r="V9" s="125">
        <v>750916.82680000004</v>
      </c>
      <c r="W9" s="125">
        <v>-750916.82680000004</v>
      </c>
      <c r="X9" s="125">
        <v>0</v>
      </c>
      <c r="Y9" s="125">
        <v>720908.26960000012</v>
      </c>
      <c r="Z9" s="125">
        <v>-720908.26960000012</v>
      </c>
      <c r="AA9" s="125">
        <v>0</v>
      </c>
      <c r="AB9" s="125">
        <v>889348.35200000007</v>
      </c>
      <c r="AC9" s="125">
        <v>-889348.35200000007</v>
      </c>
      <c r="AD9" s="125">
        <v>0</v>
      </c>
      <c r="AE9" s="125">
        <v>911083.8287999999</v>
      </c>
      <c r="AF9" s="125">
        <v>-911083.8287999999</v>
      </c>
    </row>
    <row r="10" spans="1:33" x14ac:dyDescent="0.2">
      <c r="A10" s="22">
        <v>2.2000000000000002</v>
      </c>
      <c r="B10" s="55" t="s">
        <v>23</v>
      </c>
      <c r="C10" s="125">
        <f t="shared" ref="C10" si="5">C11+C12</f>
        <v>0</v>
      </c>
      <c r="D10" s="125">
        <f t="shared" ref="D10:L10" si="6">D11+D12</f>
        <v>304963.87303999998</v>
      </c>
      <c r="E10" s="125">
        <f t="shared" si="6"/>
        <v>-304963.87303999998</v>
      </c>
      <c r="F10" s="125">
        <f t="shared" si="6"/>
        <v>0</v>
      </c>
      <c r="G10" s="125">
        <f t="shared" si="6"/>
        <v>452124.564946</v>
      </c>
      <c r="H10" s="125">
        <f t="shared" si="6"/>
        <v>-452124.564946</v>
      </c>
      <c r="I10" s="125">
        <f t="shared" si="6"/>
        <v>0</v>
      </c>
      <c r="J10" s="125">
        <f t="shared" si="6"/>
        <v>529650.72298199998</v>
      </c>
      <c r="K10" s="125">
        <f t="shared" si="6"/>
        <v>-529650.72298199998</v>
      </c>
      <c r="L10" s="125">
        <f t="shared" si="6"/>
        <v>0</v>
      </c>
      <c r="M10" s="125">
        <v>585454.20455699996</v>
      </c>
      <c r="N10" s="125">
        <v>-585454.20455699996</v>
      </c>
      <c r="O10" s="125">
        <v>0</v>
      </c>
      <c r="P10" s="125">
        <v>633756.67469599994</v>
      </c>
      <c r="Q10" s="125">
        <v>-633756.67469599994</v>
      </c>
      <c r="R10" s="125">
        <v>0</v>
      </c>
      <c r="S10" s="125">
        <v>649783.5246</v>
      </c>
      <c r="T10" s="125">
        <v>-649783.5246</v>
      </c>
      <c r="U10" s="125">
        <v>0</v>
      </c>
      <c r="V10" s="125">
        <v>750916.82680000004</v>
      </c>
      <c r="W10" s="125">
        <v>-750916.82680000004</v>
      </c>
      <c r="X10" s="125">
        <v>0</v>
      </c>
      <c r="Y10" s="125">
        <v>720908.26960000012</v>
      </c>
      <c r="Z10" s="125">
        <v>-720908.26960000012</v>
      </c>
      <c r="AA10" s="125">
        <v>0</v>
      </c>
      <c r="AB10" s="125">
        <v>889348.35200000007</v>
      </c>
      <c r="AC10" s="125">
        <v>-889348.35200000007</v>
      </c>
      <c r="AD10" s="125">
        <v>0</v>
      </c>
      <c r="AE10" s="125">
        <v>911083.8287999999</v>
      </c>
      <c r="AF10" s="125">
        <v>-911083.8287999999</v>
      </c>
    </row>
    <row r="11" spans="1:33" x14ac:dyDescent="0.2">
      <c r="A11" s="22" t="s">
        <v>91</v>
      </c>
      <c r="B11" s="67" t="s">
        <v>25</v>
      </c>
      <c r="C11" s="125">
        <f>'[1]1.7Y'!BP11</f>
        <v>0</v>
      </c>
      <c r="D11" s="125">
        <f>'[1]1.7Y'!BQ11</f>
        <v>94.611335999999994</v>
      </c>
      <c r="E11" s="125">
        <f>'[1]1.7Y'!BR11</f>
        <v>-94.611335999999994</v>
      </c>
      <c r="F11" s="125">
        <f>'[1]1.7Y'!BS11</f>
        <v>0</v>
      </c>
      <c r="G11" s="125">
        <f>'[1]1.7Y'!BT11</f>
        <v>0</v>
      </c>
      <c r="H11" s="125">
        <f>'[1]1.7Y'!BU11</f>
        <v>0</v>
      </c>
      <c r="I11" s="125">
        <f>'[1]1.7Y'!BV11</f>
        <v>0</v>
      </c>
      <c r="J11" s="125">
        <f>'[1]1.7Y'!BW11</f>
        <v>0</v>
      </c>
      <c r="K11" s="125">
        <f>'[1]1.7Y'!BX11</f>
        <v>0</v>
      </c>
      <c r="L11" s="125">
        <f>'[1]1.7Y'!BY11</f>
        <v>0</v>
      </c>
      <c r="M11" s="125">
        <v>0</v>
      </c>
      <c r="N11" s="125">
        <v>0</v>
      </c>
      <c r="O11" s="125">
        <v>0</v>
      </c>
      <c r="P11" s="125">
        <v>138.44131999999999</v>
      </c>
      <c r="Q11" s="125">
        <v>-138.44131999999999</v>
      </c>
      <c r="R11" s="125">
        <v>0</v>
      </c>
      <c r="S11" s="125">
        <v>6039.9809999999998</v>
      </c>
      <c r="T11" s="125">
        <v>-6039.9809999999998</v>
      </c>
      <c r="U11" s="125">
        <v>0</v>
      </c>
      <c r="V11" s="125">
        <v>2629.5378000000001</v>
      </c>
      <c r="W11" s="125">
        <v>-2629.5378000000001</v>
      </c>
      <c r="X11" s="125">
        <v>0</v>
      </c>
      <c r="Y11" s="125">
        <v>818.346</v>
      </c>
      <c r="Z11" s="125">
        <v>-818.346</v>
      </c>
      <c r="AA11" s="125">
        <v>0</v>
      </c>
      <c r="AB11" s="125">
        <v>2230.6846</v>
      </c>
      <c r="AC11" s="125">
        <v>-2230.6846</v>
      </c>
      <c r="AD11" s="125">
        <v>0</v>
      </c>
      <c r="AE11" s="125">
        <v>1101.4895999999999</v>
      </c>
      <c r="AF11" s="125">
        <v>-1101.4895999999999</v>
      </c>
    </row>
    <row r="12" spans="1:33" x14ac:dyDescent="0.2">
      <c r="A12" s="22" t="s">
        <v>92</v>
      </c>
      <c r="B12" s="68" t="s">
        <v>24</v>
      </c>
      <c r="C12" s="125">
        <f>'[1]1.7Y'!BP12</f>
        <v>0</v>
      </c>
      <c r="D12" s="125">
        <f>'[1]1.7Y'!BQ12</f>
        <v>304869.261704</v>
      </c>
      <c r="E12" s="125">
        <f>'[1]1.7Y'!BR12</f>
        <v>-304869.261704</v>
      </c>
      <c r="F12" s="125">
        <f>'[1]1.7Y'!BS12</f>
        <v>0</v>
      </c>
      <c r="G12" s="125">
        <f>'[1]1.7Y'!BT12</f>
        <v>452124.564946</v>
      </c>
      <c r="H12" s="125">
        <f>'[1]1.7Y'!BU12</f>
        <v>-452124.564946</v>
      </c>
      <c r="I12" s="125">
        <f>'[1]1.7Y'!BV12</f>
        <v>0</v>
      </c>
      <c r="J12" s="125">
        <f>'[1]1.7Y'!BW12</f>
        <v>529650.72298199998</v>
      </c>
      <c r="K12" s="125">
        <f>'[1]1.7Y'!BX12</f>
        <v>-529650.72298199998</v>
      </c>
      <c r="L12" s="125">
        <f>'[1]1.7Y'!BY12</f>
        <v>0</v>
      </c>
      <c r="M12" s="125">
        <v>585454.20455699996</v>
      </c>
      <c r="N12" s="125">
        <v>-585454.20455699996</v>
      </c>
      <c r="O12" s="125">
        <v>0</v>
      </c>
      <c r="P12" s="125">
        <v>633618.23337599996</v>
      </c>
      <c r="Q12" s="125">
        <v>-633618.23337599996</v>
      </c>
      <c r="R12" s="125">
        <v>0</v>
      </c>
      <c r="S12" s="125">
        <v>643743.54359999998</v>
      </c>
      <c r="T12" s="125">
        <v>-643743.54359999998</v>
      </c>
      <c r="U12" s="125">
        <v>0</v>
      </c>
      <c r="V12" s="125">
        <v>748287.28899999999</v>
      </c>
      <c r="W12" s="125">
        <v>-748287.28899999999</v>
      </c>
      <c r="X12" s="125">
        <v>0</v>
      </c>
      <c r="Y12" s="125">
        <v>720089.9236000001</v>
      </c>
      <c r="Z12" s="125">
        <v>-720089.9236000001</v>
      </c>
      <c r="AA12" s="125">
        <v>0</v>
      </c>
      <c r="AB12" s="125">
        <v>887117.66740000003</v>
      </c>
      <c r="AC12" s="125">
        <v>-887117.66740000003</v>
      </c>
      <c r="AD12" s="125">
        <v>0</v>
      </c>
      <c r="AE12" s="125">
        <v>909982.33919999993</v>
      </c>
      <c r="AF12" s="125">
        <v>-909982.33919999993</v>
      </c>
    </row>
    <row r="13" spans="1:33" ht="22.8" x14ac:dyDescent="0.2">
      <c r="B13" s="102" t="s">
        <v>141</v>
      </c>
      <c r="C13" s="125">
        <f>'[1]1.7Y'!BP13</f>
        <v>0</v>
      </c>
      <c r="D13" s="125">
        <f>'[1]1.7Y'!BQ13</f>
        <v>0</v>
      </c>
      <c r="E13" s="125">
        <f>'[1]1.7Y'!BR13</f>
        <v>0</v>
      </c>
      <c r="F13" s="125">
        <f>'[1]1.7Y'!BS13</f>
        <v>0</v>
      </c>
      <c r="G13" s="125">
        <f>'[1]1.7Y'!BT13</f>
        <v>0</v>
      </c>
      <c r="H13" s="125">
        <f>'[1]1.7Y'!BU13</f>
        <v>0</v>
      </c>
      <c r="I13" s="125">
        <f>'[1]1.7Y'!BV13</f>
        <v>0</v>
      </c>
      <c r="J13" s="125">
        <f>'[1]1.7Y'!BW13</f>
        <v>0</v>
      </c>
      <c r="K13" s="125">
        <f>'[1]1.7Y'!BX13</f>
        <v>0</v>
      </c>
      <c r="L13" s="125">
        <f>'[1]1.7Y'!BY13</f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85049.996799999994</v>
      </c>
      <c r="W13" s="125">
        <v>-85049.996799999994</v>
      </c>
      <c r="X13" s="125">
        <v>0</v>
      </c>
      <c r="Y13" s="125">
        <v>68577.394800000009</v>
      </c>
      <c r="Z13" s="125">
        <v>-68577.394800000009</v>
      </c>
      <c r="AA13" s="125">
        <v>0</v>
      </c>
      <c r="AB13" s="125">
        <v>25268.902600000001</v>
      </c>
      <c r="AC13" s="125">
        <v>-25268.902600000001</v>
      </c>
      <c r="AD13" s="125">
        <v>0</v>
      </c>
      <c r="AE13" s="125">
        <v>23435.140799999997</v>
      </c>
      <c r="AF13" s="125">
        <v>-23435.140799999997</v>
      </c>
    </row>
    <row r="14" spans="1:33" x14ac:dyDescent="0.2">
      <c r="A14" s="22">
        <v>4</v>
      </c>
      <c r="B14" s="52" t="s">
        <v>5</v>
      </c>
      <c r="C14" s="125">
        <f t="shared" ref="C14" si="7">C15+C17</f>
        <v>1703.004048</v>
      </c>
      <c r="D14" s="125">
        <f t="shared" ref="D14:L14" si="8">D15+D17</f>
        <v>185517.06134000001</v>
      </c>
      <c r="E14" s="125">
        <f t="shared" si="8"/>
        <v>-183814.05729200001</v>
      </c>
      <c r="F14" s="125">
        <f t="shared" si="8"/>
        <v>2664.0740369999999</v>
      </c>
      <c r="G14" s="125">
        <f t="shared" si="8"/>
        <v>370066.28447299998</v>
      </c>
      <c r="H14" s="125">
        <f t="shared" si="8"/>
        <v>-367402.21043599996</v>
      </c>
      <c r="I14" s="125">
        <f t="shared" si="8"/>
        <v>3262.9029599999999</v>
      </c>
      <c r="J14" s="125">
        <f t="shared" si="8"/>
        <v>417787.53316999995</v>
      </c>
      <c r="K14" s="125">
        <f t="shared" si="8"/>
        <v>-414524.63020999997</v>
      </c>
      <c r="L14" s="125">
        <f t="shared" si="8"/>
        <v>4294.2851190000001</v>
      </c>
      <c r="M14" s="125">
        <v>456878.25599400001</v>
      </c>
      <c r="N14" s="125">
        <v>-452583.970875</v>
      </c>
      <c r="O14" s="125">
        <v>4790.0696719999996</v>
      </c>
      <c r="P14" s="125">
        <v>430026.42818399996</v>
      </c>
      <c r="Q14" s="125">
        <v>-425236.35851199995</v>
      </c>
      <c r="R14" s="125">
        <v>4074.0263999999997</v>
      </c>
      <c r="S14" s="125">
        <v>364767.48</v>
      </c>
      <c r="T14" s="125">
        <v>-360693.45360000001</v>
      </c>
      <c r="U14" s="125">
        <v>5061.1534000000001</v>
      </c>
      <c r="V14" s="125">
        <v>549601.67480000004</v>
      </c>
      <c r="W14" s="125">
        <v>-544540.52140000009</v>
      </c>
      <c r="X14" s="125">
        <v>4664.5722000000005</v>
      </c>
      <c r="Y14" s="125">
        <v>556611.67100000009</v>
      </c>
      <c r="Z14" s="125">
        <v>-551947.09880000004</v>
      </c>
      <c r="AA14" s="125">
        <v>6765.1910000000007</v>
      </c>
      <c r="AB14" s="125">
        <v>1345175.9510000004</v>
      </c>
      <c r="AC14" s="125">
        <v>-1338410.7600000002</v>
      </c>
      <c r="AD14" s="125">
        <v>7216.6559999999999</v>
      </c>
      <c r="AE14" s="125">
        <v>2577447.6815999998</v>
      </c>
      <c r="AF14" s="125">
        <v>-2570231.0255999998</v>
      </c>
    </row>
    <row r="15" spans="1:33" x14ac:dyDescent="0.2">
      <c r="A15" s="22">
        <v>4.0999999999999996</v>
      </c>
      <c r="B15" s="55" t="s">
        <v>110</v>
      </c>
      <c r="C15" s="125">
        <f t="shared" ref="C15:L15" si="9">C16</f>
        <v>1703.004048</v>
      </c>
      <c r="D15" s="125">
        <f t="shared" si="9"/>
        <v>0</v>
      </c>
      <c r="E15" s="125">
        <f t="shared" si="9"/>
        <v>1703.004048</v>
      </c>
      <c r="F15" s="125">
        <f t="shared" si="9"/>
        <v>2664.0740369999999</v>
      </c>
      <c r="G15" s="125">
        <f t="shared" si="9"/>
        <v>0</v>
      </c>
      <c r="H15" s="125">
        <f t="shared" si="9"/>
        <v>2664.0740369999999</v>
      </c>
      <c r="I15" s="125">
        <f t="shared" si="9"/>
        <v>3262.9029599999999</v>
      </c>
      <c r="J15" s="125">
        <f t="shared" si="9"/>
        <v>0</v>
      </c>
      <c r="K15" s="125">
        <f t="shared" si="9"/>
        <v>3262.9029599999999</v>
      </c>
      <c r="L15" s="125">
        <f t="shared" si="9"/>
        <v>4294.2851190000001</v>
      </c>
      <c r="M15" s="125">
        <v>0</v>
      </c>
      <c r="N15" s="125">
        <v>4294.2851190000001</v>
      </c>
      <c r="O15" s="125">
        <v>4790.0696719999996</v>
      </c>
      <c r="P15" s="125">
        <v>0</v>
      </c>
      <c r="Q15" s="125">
        <v>4790.0696719999996</v>
      </c>
      <c r="R15" s="125">
        <v>4074.0263999999997</v>
      </c>
      <c r="S15" s="125">
        <v>0</v>
      </c>
      <c r="T15" s="125">
        <v>4074.0263999999997</v>
      </c>
      <c r="U15" s="125">
        <v>5061.1534000000001</v>
      </c>
      <c r="V15" s="125">
        <v>0</v>
      </c>
      <c r="W15" s="125">
        <v>5061.1534000000001</v>
      </c>
      <c r="X15" s="125">
        <v>4664.5722000000005</v>
      </c>
      <c r="Y15" s="125">
        <v>0</v>
      </c>
      <c r="Z15" s="125">
        <v>4664.5722000000005</v>
      </c>
      <c r="AA15" s="125">
        <v>6765.1910000000007</v>
      </c>
      <c r="AB15" s="125">
        <v>0</v>
      </c>
      <c r="AC15" s="125">
        <v>6765.1910000000007</v>
      </c>
      <c r="AD15" s="125">
        <v>7216.6559999999999</v>
      </c>
      <c r="AE15" s="125">
        <v>0</v>
      </c>
      <c r="AF15" s="125">
        <v>7216.6559999999999</v>
      </c>
    </row>
    <row r="16" spans="1:33" x14ac:dyDescent="0.2">
      <c r="A16" s="22" t="s">
        <v>118</v>
      </c>
      <c r="B16" s="67" t="s">
        <v>24</v>
      </c>
      <c r="C16" s="125">
        <f>'[1]1.7Y'!BP16</f>
        <v>1703.004048</v>
      </c>
      <c r="D16" s="125">
        <f>'[1]1.7Y'!BQ16</f>
        <v>0</v>
      </c>
      <c r="E16" s="125">
        <f>'[1]1.7Y'!BR16</f>
        <v>1703.004048</v>
      </c>
      <c r="F16" s="125">
        <f>'[1]1.7Y'!BS16</f>
        <v>2664.0740369999999</v>
      </c>
      <c r="G16" s="125">
        <f>'[1]1.7Y'!BT16</f>
        <v>0</v>
      </c>
      <c r="H16" s="125">
        <f>'[1]1.7Y'!BU16</f>
        <v>2664.0740369999999</v>
      </c>
      <c r="I16" s="125">
        <f>'[1]1.7Y'!BV16</f>
        <v>3262.9029599999999</v>
      </c>
      <c r="J16" s="125">
        <f>'[1]1.7Y'!BW16</f>
        <v>0</v>
      </c>
      <c r="K16" s="125">
        <f>'[1]1.7Y'!BX16</f>
        <v>3262.9029599999999</v>
      </c>
      <c r="L16" s="125">
        <f>'[1]1.7Y'!BY16</f>
        <v>4294.2851190000001</v>
      </c>
      <c r="M16" s="125">
        <v>0</v>
      </c>
      <c r="N16" s="125">
        <v>4294.2851190000001</v>
      </c>
      <c r="O16" s="125">
        <v>4790.0696719999996</v>
      </c>
      <c r="P16" s="125">
        <v>0</v>
      </c>
      <c r="Q16" s="125">
        <v>4790.0696719999996</v>
      </c>
      <c r="R16" s="125">
        <v>4074.0263999999997</v>
      </c>
      <c r="S16" s="125">
        <v>0</v>
      </c>
      <c r="T16" s="125">
        <v>4074.0263999999997</v>
      </c>
      <c r="U16" s="125">
        <v>5061.1534000000001</v>
      </c>
      <c r="V16" s="125">
        <v>0</v>
      </c>
      <c r="W16" s="125">
        <v>5061.1534000000001</v>
      </c>
      <c r="X16" s="125">
        <v>4664.5722000000005</v>
      </c>
      <c r="Y16" s="125">
        <v>0</v>
      </c>
      <c r="Z16" s="125">
        <v>4664.5722000000005</v>
      </c>
      <c r="AA16" s="125">
        <v>6765.1910000000007</v>
      </c>
      <c r="AB16" s="125">
        <v>0</v>
      </c>
      <c r="AC16" s="125">
        <v>6765.1910000000007</v>
      </c>
      <c r="AD16" s="125">
        <v>7216.6559999999999</v>
      </c>
      <c r="AE16" s="125">
        <v>0</v>
      </c>
      <c r="AF16" s="125">
        <v>7216.6559999999999</v>
      </c>
    </row>
    <row r="17" spans="1:32" x14ac:dyDescent="0.2">
      <c r="A17" s="22">
        <v>4.3</v>
      </c>
      <c r="B17" s="55" t="s">
        <v>38</v>
      </c>
      <c r="C17" s="125">
        <f>C18+C19+C20</f>
        <v>0</v>
      </c>
      <c r="D17" s="125">
        <f t="shared" ref="D17:L17" si="10">D18+D19+D20</f>
        <v>185517.06134000001</v>
      </c>
      <c r="E17" s="125">
        <f t="shared" si="10"/>
        <v>-185517.06134000001</v>
      </c>
      <c r="F17" s="125">
        <f t="shared" si="10"/>
        <v>0</v>
      </c>
      <c r="G17" s="125">
        <f t="shared" si="10"/>
        <v>370066.28447299998</v>
      </c>
      <c r="H17" s="125">
        <f t="shared" si="10"/>
        <v>-370066.28447299998</v>
      </c>
      <c r="I17" s="125">
        <f t="shared" si="10"/>
        <v>0</v>
      </c>
      <c r="J17" s="125">
        <f t="shared" si="10"/>
        <v>417787.53316999995</v>
      </c>
      <c r="K17" s="125">
        <f t="shared" si="10"/>
        <v>-417787.53316999995</v>
      </c>
      <c r="L17" s="125">
        <f t="shared" si="10"/>
        <v>0</v>
      </c>
      <c r="M17" s="125">
        <v>456878.25599400001</v>
      </c>
      <c r="N17" s="125">
        <v>-456878.25599400001</v>
      </c>
      <c r="O17" s="125">
        <v>0</v>
      </c>
      <c r="P17" s="125">
        <v>430026.42818399996</v>
      </c>
      <c r="Q17" s="125">
        <v>-430026.42818399996</v>
      </c>
      <c r="R17" s="125">
        <v>0</v>
      </c>
      <c r="S17" s="125">
        <v>364767.48</v>
      </c>
      <c r="T17" s="125">
        <v>-364767.48</v>
      </c>
      <c r="U17" s="125">
        <v>0</v>
      </c>
      <c r="V17" s="125">
        <v>549601.67480000004</v>
      </c>
      <c r="W17" s="125">
        <v>-549601.67480000004</v>
      </c>
      <c r="X17" s="125">
        <v>0</v>
      </c>
      <c r="Y17" s="125">
        <v>556611.67100000009</v>
      </c>
      <c r="Z17" s="125">
        <v>-556611.67100000009</v>
      </c>
      <c r="AA17" s="125">
        <v>0</v>
      </c>
      <c r="AB17" s="125">
        <v>1345175.9510000004</v>
      </c>
      <c r="AC17" s="125">
        <v>-1345175.9510000004</v>
      </c>
      <c r="AD17" s="125">
        <v>0</v>
      </c>
      <c r="AE17" s="125">
        <v>2577447.6815999998</v>
      </c>
      <c r="AF17" s="125">
        <v>-2577447.6815999998</v>
      </c>
    </row>
    <row r="18" spans="1:32" x14ac:dyDescent="0.2">
      <c r="A18" s="22" t="s">
        <v>98</v>
      </c>
      <c r="B18" s="67" t="s">
        <v>111</v>
      </c>
      <c r="C18" s="125">
        <f>'[1]1.7Y'!BP18</f>
        <v>0</v>
      </c>
      <c r="D18" s="125">
        <f>'[1]1.7Y'!BQ18</f>
        <v>57586.766512000002</v>
      </c>
      <c r="E18" s="125">
        <f>'[1]1.7Y'!BR18</f>
        <v>-57586.766512000002</v>
      </c>
      <c r="F18" s="125">
        <f>'[1]1.7Y'!BS18</f>
        <v>0</v>
      </c>
      <c r="G18" s="125">
        <f>'[1]1.7Y'!BT18</f>
        <v>128211.563114</v>
      </c>
      <c r="H18" s="125">
        <f>'[1]1.7Y'!BU18</f>
        <v>-128211.563114</v>
      </c>
      <c r="I18" s="125">
        <f>'[1]1.7Y'!BV18</f>
        <v>0</v>
      </c>
      <c r="J18" s="125">
        <f>'[1]1.7Y'!BW18</f>
        <v>140903.02615600001</v>
      </c>
      <c r="K18" s="125">
        <f>'[1]1.7Y'!BX18</f>
        <v>-140903.02615600001</v>
      </c>
      <c r="L18" s="125">
        <f>'[1]1.7Y'!BY18</f>
        <v>0</v>
      </c>
      <c r="M18" s="125">
        <v>137950.40104500001</v>
      </c>
      <c r="N18" s="125">
        <v>-137950.40104500001</v>
      </c>
      <c r="O18" s="125">
        <v>0</v>
      </c>
      <c r="P18" s="125">
        <v>95552.199064</v>
      </c>
      <c r="Q18" s="125">
        <v>-95552.199064</v>
      </c>
      <c r="R18" s="125">
        <v>0</v>
      </c>
      <c r="S18" s="125">
        <v>57486.407399999996</v>
      </c>
      <c r="T18" s="125">
        <v>-57486.407399999996</v>
      </c>
      <c r="U18" s="125">
        <v>0</v>
      </c>
      <c r="V18" s="125">
        <v>119573.2834</v>
      </c>
      <c r="W18" s="125">
        <v>-119573.2834</v>
      </c>
      <c r="X18" s="125">
        <v>0</v>
      </c>
      <c r="Y18" s="125">
        <v>119014.78660000001</v>
      </c>
      <c r="Z18" s="125">
        <v>-119014.78660000001</v>
      </c>
      <c r="AA18" s="125">
        <v>0</v>
      </c>
      <c r="AB18" s="125">
        <v>234075.60860000004</v>
      </c>
      <c r="AC18" s="125">
        <v>-234075.60860000004</v>
      </c>
      <c r="AD18" s="125">
        <v>0</v>
      </c>
      <c r="AE18" s="125">
        <v>379899.96479999996</v>
      </c>
      <c r="AF18" s="125">
        <v>-379899.96479999996</v>
      </c>
    </row>
    <row r="19" spans="1:32" x14ac:dyDescent="0.2">
      <c r="A19" s="22" t="s">
        <v>99</v>
      </c>
      <c r="B19" s="67" t="s">
        <v>51</v>
      </c>
      <c r="C19" s="125">
        <f>'[1]1.7Y'!BP19</f>
        <v>0</v>
      </c>
      <c r="D19" s="125">
        <f>'[1]1.7Y'!BQ19</f>
        <v>0</v>
      </c>
      <c r="E19" s="125">
        <f>'[1]1.7Y'!BR19</f>
        <v>0</v>
      </c>
      <c r="F19" s="125">
        <f>'[1]1.7Y'!BS19</f>
        <v>0</v>
      </c>
      <c r="G19" s="125">
        <f>'[1]1.7Y'!BT19</f>
        <v>0</v>
      </c>
      <c r="H19" s="125">
        <f>'[1]1.7Y'!BU19</f>
        <v>0</v>
      </c>
      <c r="I19" s="125">
        <f>'[1]1.7Y'!BV19</f>
        <v>0</v>
      </c>
      <c r="J19" s="125">
        <f>'[1]1.7Y'!BW19</f>
        <v>0</v>
      </c>
      <c r="K19" s="125">
        <f>'[1]1.7Y'!BX19</f>
        <v>0</v>
      </c>
      <c r="L19" s="125">
        <f>'[1]1.7Y'!BY19</f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9726.4624000000003</v>
      </c>
      <c r="W19" s="125">
        <v>-9726.4624000000003</v>
      </c>
      <c r="X19" s="125">
        <v>0</v>
      </c>
      <c r="Y19" s="125">
        <v>0</v>
      </c>
      <c r="Z19" s="125">
        <v>0</v>
      </c>
      <c r="AA19" s="125">
        <v>0</v>
      </c>
      <c r="AB19" s="125">
        <v>0</v>
      </c>
      <c r="AC19" s="125">
        <v>0</v>
      </c>
      <c r="AD19" s="125">
        <v>0</v>
      </c>
      <c r="AE19" s="125">
        <v>0</v>
      </c>
      <c r="AF19" s="125">
        <v>0</v>
      </c>
    </row>
    <row r="20" spans="1:32" x14ac:dyDescent="0.2">
      <c r="A20" s="22" t="s">
        <v>100</v>
      </c>
      <c r="B20" s="67" t="s">
        <v>52</v>
      </c>
      <c r="C20" s="125">
        <f>'[1]1.7Y'!BP20</f>
        <v>0</v>
      </c>
      <c r="D20" s="125">
        <f>'[1]1.7Y'!BQ20</f>
        <v>127930.294828</v>
      </c>
      <c r="E20" s="125">
        <f>'[1]1.7Y'!BR20</f>
        <v>-127930.294828</v>
      </c>
      <c r="F20" s="125">
        <f>'[1]1.7Y'!BS20</f>
        <v>0</v>
      </c>
      <c r="G20" s="125">
        <f>'[1]1.7Y'!BT20</f>
        <v>241854.72135899999</v>
      </c>
      <c r="H20" s="125">
        <f>'[1]1.7Y'!BU20</f>
        <v>-241854.72135899999</v>
      </c>
      <c r="I20" s="125">
        <f>'[1]1.7Y'!BV20</f>
        <v>0</v>
      </c>
      <c r="J20" s="125">
        <f>'[1]1.7Y'!BW20</f>
        <v>276884.50701399997</v>
      </c>
      <c r="K20" s="125">
        <f>'[1]1.7Y'!BX20</f>
        <v>-276884.50701399997</v>
      </c>
      <c r="L20" s="125">
        <f>'[1]1.7Y'!BY20</f>
        <v>0</v>
      </c>
      <c r="M20" s="125">
        <v>318927.854949</v>
      </c>
      <c r="N20" s="125">
        <v>-318927.854949</v>
      </c>
      <c r="O20" s="125">
        <v>0</v>
      </c>
      <c r="P20" s="125">
        <v>334474.22911999997</v>
      </c>
      <c r="Q20" s="125">
        <v>-334474.22911999997</v>
      </c>
      <c r="R20" s="125">
        <v>0</v>
      </c>
      <c r="S20" s="125">
        <v>307281.07260000001</v>
      </c>
      <c r="T20" s="125">
        <v>-307281.07260000001</v>
      </c>
      <c r="U20" s="125">
        <v>0</v>
      </c>
      <c r="V20" s="125">
        <v>420301.929</v>
      </c>
      <c r="W20" s="125">
        <v>-420301.929</v>
      </c>
      <c r="X20" s="125">
        <v>0</v>
      </c>
      <c r="Y20" s="125">
        <v>437596.88440000004</v>
      </c>
      <c r="Z20" s="125">
        <v>-437596.88440000004</v>
      </c>
      <c r="AA20" s="125">
        <v>0</v>
      </c>
      <c r="AB20" s="125">
        <v>1111100.3424000002</v>
      </c>
      <c r="AC20" s="125">
        <v>-1111100.3424000002</v>
      </c>
      <c r="AD20" s="125">
        <v>0</v>
      </c>
      <c r="AE20" s="125">
        <v>2197547.7168000001</v>
      </c>
      <c r="AF20" s="125">
        <v>-2197547.7168000001</v>
      </c>
    </row>
    <row r="21" spans="1:32" x14ac:dyDescent="0.2">
      <c r="A21" s="22" t="s">
        <v>119</v>
      </c>
      <c r="B21" s="52" t="s">
        <v>112</v>
      </c>
      <c r="C21" s="125">
        <f>'[1]1.7Y'!BP21</f>
        <v>0</v>
      </c>
      <c r="D21" s="125">
        <f>'[1]1.7Y'!BQ21</f>
        <v>28052.261124000001</v>
      </c>
      <c r="E21" s="125">
        <f>'[1]1.7Y'!BR21</f>
        <v>-28052.261124000001</v>
      </c>
      <c r="F21" s="125">
        <f>'[1]1.7Y'!BS21</f>
        <v>0</v>
      </c>
      <c r="G21" s="125">
        <f>'[1]1.7Y'!BT21</f>
        <v>41689.158579000003</v>
      </c>
      <c r="H21" s="125">
        <f>'[1]1.7Y'!BU21</f>
        <v>-41689.158579000003</v>
      </c>
      <c r="I21" s="125">
        <f>'[1]1.7Y'!BV21</f>
        <v>0</v>
      </c>
      <c r="J21" s="125">
        <f>'[1]1.7Y'!BW21</f>
        <v>44892.106557999999</v>
      </c>
      <c r="K21" s="125">
        <f>'[1]1.7Y'!BX21</f>
        <v>-44892.106557999999</v>
      </c>
      <c r="L21" s="125">
        <f>'[1]1.7Y'!BY21</f>
        <v>0</v>
      </c>
      <c r="M21" s="125">
        <v>49089.573026999999</v>
      </c>
      <c r="N21" s="125">
        <v>-49089.573026999999</v>
      </c>
      <c r="O21" s="125">
        <v>0</v>
      </c>
      <c r="P21" s="125">
        <v>47291.554912</v>
      </c>
      <c r="Q21" s="125">
        <v>-47291.554912</v>
      </c>
      <c r="R21" s="125">
        <v>0</v>
      </c>
      <c r="S21" s="125">
        <v>40219.167600000001</v>
      </c>
      <c r="T21" s="125">
        <v>-40219.167600000001</v>
      </c>
      <c r="U21" s="125">
        <v>0</v>
      </c>
      <c r="V21" s="125">
        <v>50017.767399999997</v>
      </c>
      <c r="W21" s="125">
        <v>-50017.767399999997</v>
      </c>
      <c r="X21" s="125">
        <v>0</v>
      </c>
      <c r="Y21" s="125">
        <v>120487.80940000001</v>
      </c>
      <c r="Z21" s="125">
        <v>-120487.80940000001</v>
      </c>
      <c r="AA21" s="125">
        <v>0</v>
      </c>
      <c r="AB21" s="125">
        <v>153588.12000000002</v>
      </c>
      <c r="AC21" s="125">
        <v>-153588.12000000002</v>
      </c>
      <c r="AD21" s="125">
        <v>0</v>
      </c>
      <c r="AE21" s="125">
        <v>160855.46400000001</v>
      </c>
      <c r="AF21" s="125">
        <v>-160855.46400000001</v>
      </c>
    </row>
    <row r="22" spans="1:32" s="21" customFormat="1" ht="12" x14ac:dyDescent="0.25">
      <c r="B22" s="88" t="s">
        <v>32</v>
      </c>
      <c r="C22" s="124">
        <f t="shared" ref="C22" si="11">C23+C35+C46</f>
        <v>120519.073508</v>
      </c>
      <c r="D22" s="124">
        <f t="shared" ref="D22:L22" si="12">D23+D35+D46</f>
        <v>34312.377855999999</v>
      </c>
      <c r="E22" s="124">
        <f t="shared" si="12"/>
        <v>86206.695652000009</v>
      </c>
      <c r="F22" s="124">
        <f t="shared" si="12"/>
        <v>321344.93046299997</v>
      </c>
      <c r="G22" s="124">
        <f t="shared" si="12"/>
        <v>160996.47423599998</v>
      </c>
      <c r="H22" s="124">
        <f t="shared" si="12"/>
        <v>160348.45622700002</v>
      </c>
      <c r="I22" s="124">
        <f t="shared" si="12"/>
        <v>425101.87397199997</v>
      </c>
      <c r="J22" s="124">
        <f t="shared" si="12"/>
        <v>169725.335636</v>
      </c>
      <c r="K22" s="124">
        <f t="shared" si="12"/>
        <v>255376.538336</v>
      </c>
      <c r="L22" s="124">
        <f t="shared" si="12"/>
        <v>530442.44747699995</v>
      </c>
      <c r="M22" s="124">
        <v>208764.00467399997</v>
      </c>
      <c r="N22" s="124">
        <v>321678.44280299998</v>
      </c>
      <c r="O22" s="124">
        <v>578352.45843200001</v>
      </c>
      <c r="P22" s="124">
        <v>219789.43963199999</v>
      </c>
      <c r="Q22" s="124">
        <v>358563.01880000008</v>
      </c>
      <c r="R22" s="124">
        <v>624320.85959999997</v>
      </c>
      <c r="S22" s="124">
        <v>172980.3186</v>
      </c>
      <c r="T22" s="124">
        <v>451340.54099999997</v>
      </c>
      <c r="U22" s="124">
        <v>835995.09819999989</v>
      </c>
      <c r="V22" s="124">
        <v>195858.15419999999</v>
      </c>
      <c r="W22" s="124">
        <v>640136.9439999999</v>
      </c>
      <c r="X22" s="124">
        <v>865837.34620000015</v>
      </c>
      <c r="Y22" s="124">
        <v>158895.51500000001</v>
      </c>
      <c r="Z22" s="124">
        <v>706941.83120000013</v>
      </c>
      <c r="AA22" s="124">
        <v>1051274.1128</v>
      </c>
      <c r="AB22" s="124">
        <v>140240.58100000001</v>
      </c>
      <c r="AC22" s="124">
        <v>911033.53180000011</v>
      </c>
      <c r="AD22" s="124">
        <v>1544364.3840000001</v>
      </c>
      <c r="AE22" s="124">
        <v>85080.576000000001</v>
      </c>
      <c r="AF22" s="124">
        <v>1459283.808</v>
      </c>
    </row>
    <row r="23" spans="1:32" x14ac:dyDescent="0.2">
      <c r="A23" s="22">
        <v>5</v>
      </c>
      <c r="B23" s="52" t="s">
        <v>6</v>
      </c>
      <c r="C23" s="125">
        <f t="shared" ref="C23" si="13">C24+C27+C28</f>
        <v>118784.53234800001</v>
      </c>
      <c r="D23" s="125">
        <f t="shared" ref="D23:L23" si="14">D24+D27+D28</f>
        <v>0</v>
      </c>
      <c r="E23" s="125">
        <f t="shared" si="14"/>
        <v>118784.53234800001</v>
      </c>
      <c r="F23" s="125">
        <f t="shared" si="14"/>
        <v>319208.87109999999</v>
      </c>
      <c r="G23" s="125">
        <f t="shared" si="14"/>
        <v>0</v>
      </c>
      <c r="H23" s="125">
        <f t="shared" si="14"/>
        <v>319208.87109999999</v>
      </c>
      <c r="I23" s="125">
        <f t="shared" si="14"/>
        <v>422518.74246199999</v>
      </c>
      <c r="J23" s="125">
        <f t="shared" si="14"/>
        <v>0</v>
      </c>
      <c r="K23" s="125">
        <f t="shared" si="14"/>
        <v>422518.74246199999</v>
      </c>
      <c r="L23" s="125">
        <f t="shared" si="14"/>
        <v>527916.39740699995</v>
      </c>
      <c r="M23" s="125">
        <v>0</v>
      </c>
      <c r="N23" s="125">
        <v>527916.39740699995</v>
      </c>
      <c r="O23" s="125">
        <v>576469.65648000001</v>
      </c>
      <c r="P23" s="125">
        <v>0</v>
      </c>
      <c r="Q23" s="125">
        <v>576469.65648000001</v>
      </c>
      <c r="R23" s="125">
        <v>599308.23239999998</v>
      </c>
      <c r="S23" s="125">
        <v>0</v>
      </c>
      <c r="T23" s="125">
        <v>599308.23239999998</v>
      </c>
      <c r="U23" s="125">
        <v>823723.92179999989</v>
      </c>
      <c r="V23" s="125">
        <v>0</v>
      </c>
      <c r="W23" s="125">
        <v>823723.92179999989</v>
      </c>
      <c r="X23" s="125">
        <v>844014.78620000009</v>
      </c>
      <c r="Y23" s="125">
        <v>0</v>
      </c>
      <c r="Z23" s="125">
        <v>844014.78620000009</v>
      </c>
      <c r="AA23" s="125">
        <v>1041985.6884000001</v>
      </c>
      <c r="AB23" s="125">
        <v>0</v>
      </c>
      <c r="AC23" s="125">
        <v>1041985.6884000001</v>
      </c>
      <c r="AD23" s="125">
        <v>1538856.936</v>
      </c>
      <c r="AE23" s="125">
        <v>0</v>
      </c>
      <c r="AF23" s="125">
        <v>1538856.936</v>
      </c>
    </row>
    <row r="24" spans="1:32" x14ac:dyDescent="0.2">
      <c r="A24" s="22">
        <v>5.0999999999999996</v>
      </c>
      <c r="B24" s="55" t="s">
        <v>41</v>
      </c>
      <c r="C24" s="125">
        <f t="shared" ref="C24" si="15">C25+C26</f>
        <v>14365.154516000001</v>
      </c>
      <c r="D24" s="125">
        <f t="shared" ref="D24:L24" si="16">D25+D26</f>
        <v>0</v>
      </c>
      <c r="E24" s="125">
        <f t="shared" si="16"/>
        <v>14365.154516000001</v>
      </c>
      <c r="F24" s="125">
        <f t="shared" si="16"/>
        <v>22368.621643999999</v>
      </c>
      <c r="G24" s="125">
        <f t="shared" si="16"/>
        <v>0</v>
      </c>
      <c r="H24" s="125">
        <f t="shared" si="16"/>
        <v>22368.621643999999</v>
      </c>
      <c r="I24" s="125">
        <f t="shared" si="16"/>
        <v>25613.788236</v>
      </c>
      <c r="J24" s="125">
        <f t="shared" si="16"/>
        <v>0</v>
      </c>
      <c r="K24" s="125">
        <f t="shared" si="16"/>
        <v>25613.788236</v>
      </c>
      <c r="L24" s="125">
        <f t="shared" si="16"/>
        <v>29779.323602999997</v>
      </c>
      <c r="M24" s="125">
        <v>0</v>
      </c>
      <c r="N24" s="125">
        <v>29779.323602999997</v>
      </c>
      <c r="O24" s="125">
        <v>27743.640528</v>
      </c>
      <c r="P24" s="125">
        <v>0</v>
      </c>
      <c r="Q24" s="125">
        <v>27743.640528</v>
      </c>
      <c r="R24" s="125">
        <v>28873.477799999997</v>
      </c>
      <c r="S24" s="125">
        <v>0</v>
      </c>
      <c r="T24" s="125">
        <v>28873.477799999997</v>
      </c>
      <c r="U24" s="125">
        <v>44786.966399999998</v>
      </c>
      <c r="V24" s="125">
        <v>0</v>
      </c>
      <c r="W24" s="125">
        <v>44786.966399999998</v>
      </c>
      <c r="X24" s="125">
        <v>42499.435600000004</v>
      </c>
      <c r="Y24" s="125">
        <v>0</v>
      </c>
      <c r="Z24" s="125">
        <v>42499.435600000004</v>
      </c>
      <c r="AA24" s="125">
        <v>57229.859000000011</v>
      </c>
      <c r="AB24" s="125">
        <v>0</v>
      </c>
      <c r="AC24" s="125">
        <v>57229.859000000011</v>
      </c>
      <c r="AD24" s="125">
        <v>68330.337599999999</v>
      </c>
      <c r="AE24" s="125">
        <v>0</v>
      </c>
      <c r="AF24" s="125">
        <v>68330.337599999999</v>
      </c>
    </row>
    <row r="25" spans="1:32" x14ac:dyDescent="0.2">
      <c r="A25" s="22" t="s">
        <v>79</v>
      </c>
      <c r="B25" s="54" t="s">
        <v>42</v>
      </c>
      <c r="C25" s="125">
        <f>'[1]1.7Y'!BP25</f>
        <v>14365.154516000001</v>
      </c>
      <c r="D25" s="125">
        <f>'[1]1.7Y'!BQ25</f>
        <v>0</v>
      </c>
      <c r="E25" s="125">
        <f>'[1]1.7Y'!BR25</f>
        <v>14365.154516000001</v>
      </c>
      <c r="F25" s="125">
        <f>'[1]1.7Y'!BS25</f>
        <v>19584.544271999999</v>
      </c>
      <c r="G25" s="125">
        <f>'[1]1.7Y'!BT25</f>
        <v>0</v>
      </c>
      <c r="H25" s="125">
        <f>'[1]1.7Y'!BU25</f>
        <v>19584.544271999999</v>
      </c>
      <c r="I25" s="125">
        <f>'[1]1.7Y'!BV25</f>
        <v>24363.008768</v>
      </c>
      <c r="J25" s="125">
        <f>'[1]1.7Y'!BW25</f>
        <v>0</v>
      </c>
      <c r="K25" s="125">
        <f>'[1]1.7Y'!BX25</f>
        <v>24363.008768</v>
      </c>
      <c r="L25" s="125">
        <f>'[1]1.7Y'!BY25</f>
        <v>28404.029675999998</v>
      </c>
      <c r="M25" s="125">
        <v>0</v>
      </c>
      <c r="N25" s="125">
        <v>28404.029675999998</v>
      </c>
      <c r="O25" s="125">
        <v>27743.640528</v>
      </c>
      <c r="P25" s="125">
        <v>0</v>
      </c>
      <c r="Q25" s="125">
        <v>27743.640528</v>
      </c>
      <c r="R25" s="125">
        <v>28233.950399999998</v>
      </c>
      <c r="S25" s="125">
        <v>0</v>
      </c>
      <c r="T25" s="125">
        <v>28233.950399999998</v>
      </c>
      <c r="U25" s="125">
        <v>42016.0556</v>
      </c>
      <c r="V25" s="125">
        <v>0</v>
      </c>
      <c r="W25" s="125">
        <v>42016.0556</v>
      </c>
      <c r="X25" s="125">
        <v>38789.600400000003</v>
      </c>
      <c r="Y25" s="125">
        <v>0</v>
      </c>
      <c r="Z25" s="125">
        <v>38789.600400000003</v>
      </c>
      <c r="AA25" s="125">
        <v>52256.529400000007</v>
      </c>
      <c r="AB25" s="125">
        <v>0</v>
      </c>
      <c r="AC25" s="125">
        <v>52256.529400000007</v>
      </c>
      <c r="AD25" s="125">
        <v>62405.083200000001</v>
      </c>
      <c r="AE25" s="125">
        <v>0</v>
      </c>
      <c r="AF25" s="125">
        <v>62405.083200000001</v>
      </c>
    </row>
    <row r="26" spans="1:32" x14ac:dyDescent="0.2">
      <c r="A26" s="22" t="s">
        <v>80</v>
      </c>
      <c r="B26" s="54" t="s">
        <v>43</v>
      </c>
      <c r="C26" s="125">
        <f>'[1]1.7Y'!BP26</f>
        <v>0</v>
      </c>
      <c r="D26" s="125">
        <f>'[1]1.7Y'!BQ26</f>
        <v>0</v>
      </c>
      <c r="E26" s="125">
        <f>'[1]1.7Y'!BR26</f>
        <v>0</v>
      </c>
      <c r="F26" s="125">
        <f>'[1]1.7Y'!BS26</f>
        <v>2784.0773720000002</v>
      </c>
      <c r="G26" s="125">
        <f>'[1]1.7Y'!BT26</f>
        <v>0</v>
      </c>
      <c r="H26" s="125">
        <f>'[1]1.7Y'!BU26</f>
        <v>2784.0773720000002</v>
      </c>
      <c r="I26" s="125">
        <f>'[1]1.7Y'!BV26</f>
        <v>1250.779468</v>
      </c>
      <c r="J26" s="125">
        <f>'[1]1.7Y'!BW26</f>
        <v>0</v>
      </c>
      <c r="K26" s="125">
        <f>'[1]1.7Y'!BX26</f>
        <v>1250.779468</v>
      </c>
      <c r="L26" s="125">
        <f>'[1]1.7Y'!BY26</f>
        <v>1375.2939269999999</v>
      </c>
      <c r="M26" s="125">
        <v>0</v>
      </c>
      <c r="N26" s="125">
        <v>1375.2939269999999</v>
      </c>
      <c r="O26" s="125">
        <v>0</v>
      </c>
      <c r="P26" s="125">
        <v>0</v>
      </c>
      <c r="Q26" s="125">
        <v>0</v>
      </c>
      <c r="R26" s="125">
        <v>639.52739999999994</v>
      </c>
      <c r="S26" s="125">
        <v>0</v>
      </c>
      <c r="T26" s="125">
        <v>639.52739999999994</v>
      </c>
      <c r="U26" s="125">
        <v>2770.9108000000001</v>
      </c>
      <c r="V26" s="125">
        <v>0</v>
      </c>
      <c r="W26" s="125">
        <v>2770.9108000000001</v>
      </c>
      <c r="X26" s="125">
        <v>3709.8352000000004</v>
      </c>
      <c r="Y26" s="125">
        <v>0</v>
      </c>
      <c r="Z26" s="125">
        <v>3709.8352000000004</v>
      </c>
      <c r="AA26" s="125">
        <v>4973.3296000000009</v>
      </c>
      <c r="AB26" s="125">
        <v>0</v>
      </c>
      <c r="AC26" s="125">
        <v>4973.3296000000009</v>
      </c>
      <c r="AD26" s="125">
        <v>5925.2543999999998</v>
      </c>
      <c r="AE26" s="125">
        <v>0</v>
      </c>
      <c r="AF26" s="125">
        <v>5925.2543999999998</v>
      </c>
    </row>
    <row r="27" spans="1:32" x14ac:dyDescent="0.2">
      <c r="A27" s="22">
        <v>5.2</v>
      </c>
      <c r="B27" s="55" t="s">
        <v>113</v>
      </c>
      <c r="C27" s="125">
        <f>'[1]1.7Y'!BP27</f>
        <v>63.074224000000001</v>
      </c>
      <c r="D27" s="125">
        <f>'[1]1.7Y'!BQ27</f>
        <v>0</v>
      </c>
      <c r="E27" s="125">
        <f>'[1]1.7Y'!BR27</f>
        <v>63.074224000000001</v>
      </c>
      <c r="F27" s="125">
        <f>'[1]1.7Y'!BS27</f>
        <v>216.00600299999999</v>
      </c>
      <c r="G27" s="125">
        <f>'[1]1.7Y'!BT27</f>
        <v>0</v>
      </c>
      <c r="H27" s="125">
        <f>'[1]1.7Y'!BU27</f>
        <v>216.00600299999999</v>
      </c>
      <c r="I27" s="125">
        <f>'[1]1.7Y'!BV27</f>
        <v>73524.080031999998</v>
      </c>
      <c r="J27" s="125">
        <f>'[1]1.7Y'!BW27</f>
        <v>0</v>
      </c>
      <c r="K27" s="125">
        <f>'[1]1.7Y'!BX27</f>
        <v>73524.080031999998</v>
      </c>
      <c r="L27" s="125">
        <f>'[1]1.7Y'!BY27</f>
        <v>60793.605017999995</v>
      </c>
      <c r="M27" s="125">
        <v>0</v>
      </c>
      <c r="N27" s="125">
        <v>60793.605017999995</v>
      </c>
      <c r="O27" s="125">
        <v>110.753056</v>
      </c>
      <c r="P27" s="125">
        <v>0</v>
      </c>
      <c r="Q27" s="125">
        <v>110.753056</v>
      </c>
      <c r="R27" s="125">
        <v>236.86199999999999</v>
      </c>
      <c r="S27" s="125">
        <v>0</v>
      </c>
      <c r="T27" s="125">
        <v>236.86199999999999</v>
      </c>
      <c r="U27" s="125">
        <v>141.37299999999999</v>
      </c>
      <c r="V27" s="125">
        <v>0</v>
      </c>
      <c r="W27" s="125">
        <v>141.37299999999999</v>
      </c>
      <c r="X27" s="125">
        <v>518.28579999999999</v>
      </c>
      <c r="Y27" s="125">
        <v>0</v>
      </c>
      <c r="Z27" s="125">
        <v>518.28579999999999</v>
      </c>
      <c r="AA27" s="125">
        <v>61910.639800000004</v>
      </c>
      <c r="AB27" s="125">
        <v>0</v>
      </c>
      <c r="AC27" s="125">
        <v>61910.639800000004</v>
      </c>
      <c r="AD27" s="125">
        <v>35475.561600000001</v>
      </c>
      <c r="AE27" s="125">
        <v>0</v>
      </c>
      <c r="AF27" s="125">
        <v>35475.561600000001</v>
      </c>
    </row>
    <row r="28" spans="1:32" x14ac:dyDescent="0.2">
      <c r="A28" s="22">
        <v>5.4</v>
      </c>
      <c r="B28" s="55" t="s">
        <v>114</v>
      </c>
      <c r="C28" s="125">
        <f t="shared" ref="C28" si="17">C29+C32</f>
        <v>104356.303608</v>
      </c>
      <c r="D28" s="125">
        <f t="shared" ref="D28:L28" si="18">D29+D32</f>
        <v>0</v>
      </c>
      <c r="E28" s="125">
        <f t="shared" si="18"/>
        <v>104356.303608</v>
      </c>
      <c r="F28" s="125">
        <f t="shared" si="18"/>
        <v>296624.24345299997</v>
      </c>
      <c r="G28" s="125">
        <f t="shared" si="18"/>
        <v>0</v>
      </c>
      <c r="H28" s="125">
        <f t="shared" si="18"/>
        <v>296624.24345299997</v>
      </c>
      <c r="I28" s="125">
        <f t="shared" si="18"/>
        <v>323380.87419400003</v>
      </c>
      <c r="J28" s="125">
        <f t="shared" si="18"/>
        <v>0</v>
      </c>
      <c r="K28" s="125">
        <f t="shared" si="18"/>
        <v>323380.87419400003</v>
      </c>
      <c r="L28" s="125">
        <f t="shared" si="18"/>
        <v>437343.46878599998</v>
      </c>
      <c r="M28" s="125">
        <v>0</v>
      </c>
      <c r="N28" s="125">
        <v>437343.46878599998</v>
      </c>
      <c r="O28" s="125">
        <v>548615.26289600006</v>
      </c>
      <c r="P28" s="125">
        <v>0</v>
      </c>
      <c r="Q28" s="125">
        <v>548615.26289600006</v>
      </c>
      <c r="R28" s="125">
        <v>570197.89260000002</v>
      </c>
      <c r="S28" s="125">
        <v>0</v>
      </c>
      <c r="T28" s="125">
        <v>570197.89260000002</v>
      </c>
      <c r="U28" s="125">
        <v>778795.58239999996</v>
      </c>
      <c r="V28" s="125">
        <v>0</v>
      </c>
      <c r="W28" s="125">
        <v>778795.58239999996</v>
      </c>
      <c r="X28" s="125">
        <v>800997.06480000005</v>
      </c>
      <c r="Y28" s="125">
        <v>0</v>
      </c>
      <c r="Z28" s="125">
        <v>800997.06480000005</v>
      </c>
      <c r="AA28" s="125">
        <v>922845.18960000004</v>
      </c>
      <c r="AB28" s="125">
        <v>0</v>
      </c>
      <c r="AC28" s="125">
        <v>922845.18960000004</v>
      </c>
      <c r="AD28" s="125">
        <v>1435051.0367999999</v>
      </c>
      <c r="AE28" s="125">
        <v>0</v>
      </c>
      <c r="AF28" s="125">
        <v>1435051.0367999999</v>
      </c>
    </row>
    <row r="29" spans="1:32" x14ac:dyDescent="0.2">
      <c r="A29" s="22" t="s">
        <v>81</v>
      </c>
      <c r="B29" s="54" t="s">
        <v>46</v>
      </c>
      <c r="C29" s="125">
        <f t="shared" ref="C29" si="19">C30+C31</f>
        <v>16367.761128</v>
      </c>
      <c r="D29" s="125">
        <f t="shared" ref="D29:L29" si="20">D30+D31</f>
        <v>0</v>
      </c>
      <c r="E29" s="125">
        <f t="shared" si="20"/>
        <v>16367.761128</v>
      </c>
      <c r="F29" s="125">
        <f t="shared" si="20"/>
        <v>125139.477738</v>
      </c>
      <c r="G29" s="125">
        <f t="shared" si="20"/>
        <v>0</v>
      </c>
      <c r="H29" s="125">
        <f t="shared" si="20"/>
        <v>125139.477738</v>
      </c>
      <c r="I29" s="125">
        <f t="shared" si="20"/>
        <v>48182.200375999993</v>
      </c>
      <c r="J29" s="125">
        <f t="shared" si="20"/>
        <v>0</v>
      </c>
      <c r="K29" s="125">
        <f t="shared" si="20"/>
        <v>48182.200375999993</v>
      </c>
      <c r="L29" s="125">
        <f t="shared" si="20"/>
        <v>23015.122859999999</v>
      </c>
      <c r="M29" s="125">
        <v>0</v>
      </c>
      <c r="N29" s="125">
        <v>23015.122859999999</v>
      </c>
      <c r="O29" s="125">
        <v>115764.631784</v>
      </c>
      <c r="P29" s="125">
        <v>0</v>
      </c>
      <c r="Q29" s="125">
        <v>115764.631784</v>
      </c>
      <c r="R29" s="125">
        <v>65350.2258</v>
      </c>
      <c r="S29" s="125">
        <v>0</v>
      </c>
      <c r="T29" s="125">
        <v>65350.2258</v>
      </c>
      <c r="U29" s="125">
        <v>107132.45939999999</v>
      </c>
      <c r="V29" s="125">
        <v>0</v>
      </c>
      <c r="W29" s="125">
        <v>107132.45939999999</v>
      </c>
      <c r="X29" s="125">
        <v>156822.37179999999</v>
      </c>
      <c r="Y29" s="125">
        <v>0</v>
      </c>
      <c r="Z29" s="125">
        <v>156822.37179999999</v>
      </c>
      <c r="AA29" s="125">
        <v>227968.65240000002</v>
      </c>
      <c r="AB29" s="125">
        <v>0</v>
      </c>
      <c r="AC29" s="125">
        <v>227968.65240000002</v>
      </c>
      <c r="AD29" s="125">
        <v>362617.97279999999</v>
      </c>
      <c r="AE29" s="125">
        <v>0</v>
      </c>
      <c r="AF29" s="125">
        <v>362617.97279999999</v>
      </c>
    </row>
    <row r="30" spans="1:32" ht="14.4" customHeight="1" x14ac:dyDescent="0.2">
      <c r="A30" s="22" t="s">
        <v>82</v>
      </c>
      <c r="B30" s="56" t="s">
        <v>20</v>
      </c>
      <c r="C30" s="125">
        <f>'[1]1.7Y'!BP30</f>
        <v>2254.9035079999999</v>
      </c>
      <c r="D30" s="125">
        <f>'[1]1.7Y'!BQ30</f>
        <v>0</v>
      </c>
      <c r="E30" s="125">
        <f>'[1]1.7Y'!BR30</f>
        <v>2254.9035079999999</v>
      </c>
      <c r="F30" s="125">
        <f>'[1]1.7Y'!BS30</f>
        <v>17232.478906</v>
      </c>
      <c r="G30" s="125">
        <f>'[1]1.7Y'!BT30</f>
        <v>0</v>
      </c>
      <c r="H30" s="125">
        <f>'[1]1.7Y'!BU30</f>
        <v>17232.478906</v>
      </c>
      <c r="I30" s="125">
        <f>'[1]1.7Y'!BV30</f>
        <v>3235.712102</v>
      </c>
      <c r="J30" s="125">
        <f>'[1]1.7Y'!BW30</f>
        <v>0</v>
      </c>
      <c r="K30" s="125">
        <f>'[1]1.7Y'!BX30</f>
        <v>3235.712102</v>
      </c>
      <c r="L30" s="125">
        <f>'[1]1.7Y'!BY30</f>
        <v>10665.544739999999</v>
      </c>
      <c r="M30" s="125">
        <v>0</v>
      </c>
      <c r="N30" s="125">
        <v>10665.544739999999</v>
      </c>
      <c r="O30" s="125">
        <v>43941.274967999998</v>
      </c>
      <c r="P30" s="125">
        <v>0</v>
      </c>
      <c r="Q30" s="125">
        <v>43941.274967999998</v>
      </c>
      <c r="R30" s="125">
        <v>47277.655200000001</v>
      </c>
      <c r="S30" s="125">
        <v>0</v>
      </c>
      <c r="T30" s="125">
        <v>47277.655200000001</v>
      </c>
      <c r="U30" s="125">
        <v>95144.028999999995</v>
      </c>
      <c r="V30" s="125">
        <v>0</v>
      </c>
      <c r="W30" s="125">
        <v>95144.028999999995</v>
      </c>
      <c r="X30" s="125">
        <v>146265.7084</v>
      </c>
      <c r="Y30" s="125">
        <v>0</v>
      </c>
      <c r="Z30" s="125">
        <v>146265.7084</v>
      </c>
      <c r="AA30" s="125">
        <v>214291.99600000001</v>
      </c>
      <c r="AB30" s="125">
        <v>0</v>
      </c>
      <c r="AC30" s="125">
        <v>214291.99600000001</v>
      </c>
      <c r="AD30" s="125">
        <v>305644.37280000001</v>
      </c>
      <c r="AE30" s="125">
        <v>0</v>
      </c>
      <c r="AF30" s="125">
        <v>305644.37280000001</v>
      </c>
    </row>
    <row r="31" spans="1:32" x14ac:dyDescent="0.2">
      <c r="A31" s="22" t="s">
        <v>83</v>
      </c>
      <c r="B31" s="56" t="s">
        <v>21</v>
      </c>
      <c r="C31" s="125">
        <f>'[1]1.7Y'!BP31</f>
        <v>14112.857620000001</v>
      </c>
      <c r="D31" s="125">
        <f>'[1]1.7Y'!BQ31</f>
        <v>0</v>
      </c>
      <c r="E31" s="125">
        <f>'[1]1.7Y'!BR31</f>
        <v>14112.857620000001</v>
      </c>
      <c r="F31" s="125">
        <f>'[1]1.7Y'!BS31</f>
        <v>107906.998832</v>
      </c>
      <c r="G31" s="125">
        <f>'[1]1.7Y'!BT31</f>
        <v>0</v>
      </c>
      <c r="H31" s="125">
        <f>'[1]1.7Y'!BU31</f>
        <v>107906.998832</v>
      </c>
      <c r="I31" s="125">
        <f>'[1]1.7Y'!BV31</f>
        <v>44946.488273999996</v>
      </c>
      <c r="J31" s="125">
        <f>'[1]1.7Y'!BW31</f>
        <v>0</v>
      </c>
      <c r="K31" s="125">
        <f>'[1]1.7Y'!BX31</f>
        <v>44946.488273999996</v>
      </c>
      <c r="L31" s="125">
        <f>'[1]1.7Y'!BY31</f>
        <v>12349.57812</v>
      </c>
      <c r="M31" s="125">
        <v>0</v>
      </c>
      <c r="N31" s="125">
        <v>12349.57812</v>
      </c>
      <c r="O31" s="125">
        <v>71823.356816</v>
      </c>
      <c r="P31" s="125">
        <v>0</v>
      </c>
      <c r="Q31" s="125">
        <v>71823.356816</v>
      </c>
      <c r="R31" s="125">
        <v>18072.570599999999</v>
      </c>
      <c r="S31" s="125">
        <v>0</v>
      </c>
      <c r="T31" s="125">
        <v>18072.570599999999</v>
      </c>
      <c r="U31" s="125">
        <v>11988.430399999999</v>
      </c>
      <c r="V31" s="125">
        <v>0</v>
      </c>
      <c r="W31" s="125">
        <v>11988.430399999999</v>
      </c>
      <c r="X31" s="125">
        <v>10556.663400000001</v>
      </c>
      <c r="Y31" s="125">
        <v>0</v>
      </c>
      <c r="Z31" s="125">
        <v>10556.663400000001</v>
      </c>
      <c r="AA31" s="125">
        <v>13676.656400000002</v>
      </c>
      <c r="AB31" s="125">
        <v>0</v>
      </c>
      <c r="AC31" s="125">
        <v>13676.656400000002</v>
      </c>
      <c r="AD31" s="125">
        <v>56973.599999999999</v>
      </c>
      <c r="AE31" s="125">
        <v>0</v>
      </c>
      <c r="AF31" s="125">
        <v>56973.599999999999</v>
      </c>
    </row>
    <row r="32" spans="1:32" x14ac:dyDescent="0.2">
      <c r="A32" s="22" t="s">
        <v>84</v>
      </c>
      <c r="B32" s="54" t="s">
        <v>47</v>
      </c>
      <c r="C32" s="125">
        <f t="shared" ref="C32:L33" si="21">C33</f>
        <v>87988.542480000004</v>
      </c>
      <c r="D32" s="125">
        <f t="shared" si="21"/>
        <v>0</v>
      </c>
      <c r="E32" s="125">
        <f t="shared" si="21"/>
        <v>87988.542480000004</v>
      </c>
      <c r="F32" s="125">
        <f t="shared" si="21"/>
        <v>171484.76571499999</v>
      </c>
      <c r="G32" s="125">
        <f t="shared" si="21"/>
        <v>0</v>
      </c>
      <c r="H32" s="125">
        <f t="shared" si="21"/>
        <v>171484.76571499999</v>
      </c>
      <c r="I32" s="125">
        <f t="shared" si="21"/>
        <v>275198.67381800001</v>
      </c>
      <c r="J32" s="125">
        <f t="shared" si="21"/>
        <v>0</v>
      </c>
      <c r="K32" s="125">
        <f t="shared" si="21"/>
        <v>275198.67381800001</v>
      </c>
      <c r="L32" s="125">
        <f t="shared" si="21"/>
        <v>414328.34592599998</v>
      </c>
      <c r="M32" s="125">
        <v>0</v>
      </c>
      <c r="N32" s="125">
        <v>414328.34592599998</v>
      </c>
      <c r="O32" s="125">
        <v>432850.63111200003</v>
      </c>
      <c r="P32" s="125">
        <v>0</v>
      </c>
      <c r="Q32" s="125">
        <v>432850.63111200003</v>
      </c>
      <c r="R32" s="125">
        <v>504847.66680000001</v>
      </c>
      <c r="S32" s="125">
        <v>0</v>
      </c>
      <c r="T32" s="125">
        <v>504847.66680000001</v>
      </c>
      <c r="U32" s="125">
        <v>671663.12300000002</v>
      </c>
      <c r="V32" s="125">
        <v>0</v>
      </c>
      <c r="W32" s="125">
        <v>671663.12300000002</v>
      </c>
      <c r="X32" s="125">
        <v>644174.69300000009</v>
      </c>
      <c r="Y32" s="125">
        <v>0</v>
      </c>
      <c r="Z32" s="125">
        <v>644174.69300000009</v>
      </c>
      <c r="AA32" s="125">
        <v>694876.53720000002</v>
      </c>
      <c r="AB32" s="125">
        <v>0</v>
      </c>
      <c r="AC32" s="125">
        <v>694876.53720000002</v>
      </c>
      <c r="AD32" s="125">
        <v>1072433.064</v>
      </c>
      <c r="AE32" s="125">
        <v>0</v>
      </c>
      <c r="AF32" s="125">
        <v>1072433.064</v>
      </c>
    </row>
    <row r="33" spans="1:32" x14ac:dyDescent="0.2">
      <c r="A33" s="22" t="s">
        <v>85</v>
      </c>
      <c r="B33" s="56" t="s">
        <v>23</v>
      </c>
      <c r="C33" s="125">
        <f t="shared" si="21"/>
        <v>87988.542480000004</v>
      </c>
      <c r="D33" s="125">
        <f t="shared" ref="D33:L33" si="22">D34</f>
        <v>0</v>
      </c>
      <c r="E33" s="125">
        <f t="shared" si="22"/>
        <v>87988.542480000004</v>
      </c>
      <c r="F33" s="125">
        <f t="shared" si="22"/>
        <v>171484.76571499999</v>
      </c>
      <c r="G33" s="125">
        <f t="shared" si="22"/>
        <v>0</v>
      </c>
      <c r="H33" s="125">
        <f t="shared" si="22"/>
        <v>171484.76571499999</v>
      </c>
      <c r="I33" s="125">
        <f t="shared" si="22"/>
        <v>275198.67381800001</v>
      </c>
      <c r="J33" s="125">
        <f t="shared" si="22"/>
        <v>0</v>
      </c>
      <c r="K33" s="125">
        <f t="shared" si="22"/>
        <v>275198.67381800001</v>
      </c>
      <c r="L33" s="125">
        <f t="shared" si="22"/>
        <v>414328.34592599998</v>
      </c>
      <c r="M33" s="125">
        <v>0</v>
      </c>
      <c r="N33" s="125">
        <v>414328.34592599998</v>
      </c>
      <c r="O33" s="125">
        <v>432850.63111200003</v>
      </c>
      <c r="P33" s="125">
        <v>0</v>
      </c>
      <c r="Q33" s="125">
        <v>432850.63111200003</v>
      </c>
      <c r="R33" s="125">
        <v>504847.66680000001</v>
      </c>
      <c r="S33" s="125">
        <v>0</v>
      </c>
      <c r="T33" s="125">
        <v>504847.66680000001</v>
      </c>
      <c r="U33" s="125">
        <v>671663.12300000002</v>
      </c>
      <c r="V33" s="125">
        <v>0</v>
      </c>
      <c r="W33" s="125">
        <v>671663.12300000002</v>
      </c>
      <c r="X33" s="125">
        <v>644174.69300000009</v>
      </c>
      <c r="Y33" s="125">
        <v>0</v>
      </c>
      <c r="Z33" s="125">
        <v>644174.69300000009</v>
      </c>
      <c r="AA33" s="125">
        <v>694876.53720000002</v>
      </c>
      <c r="AB33" s="125">
        <v>0</v>
      </c>
      <c r="AC33" s="125">
        <v>694876.53720000002</v>
      </c>
      <c r="AD33" s="125">
        <v>1072433.064</v>
      </c>
      <c r="AE33" s="125">
        <v>0</v>
      </c>
      <c r="AF33" s="125">
        <v>1072433.064</v>
      </c>
    </row>
    <row r="34" spans="1:32" x14ac:dyDescent="0.2">
      <c r="A34" s="22" t="s">
        <v>86</v>
      </c>
      <c r="B34" s="67" t="s">
        <v>24</v>
      </c>
      <c r="C34" s="125">
        <f>'[1]1.7Y'!BP34</f>
        <v>87988.542480000004</v>
      </c>
      <c r="D34" s="125">
        <f>'[1]1.7Y'!BQ34</f>
        <v>0</v>
      </c>
      <c r="E34" s="125">
        <f>'[1]1.7Y'!BR34</f>
        <v>87988.542480000004</v>
      </c>
      <c r="F34" s="125">
        <f>'[1]1.7Y'!BS34</f>
        <v>171484.76571499999</v>
      </c>
      <c r="G34" s="125">
        <f>'[1]1.7Y'!BT34</f>
        <v>0</v>
      </c>
      <c r="H34" s="125">
        <f>'[1]1.7Y'!BU34</f>
        <v>171484.76571499999</v>
      </c>
      <c r="I34" s="125">
        <f>'[1]1.7Y'!BV34</f>
        <v>275198.67381800001</v>
      </c>
      <c r="J34" s="125">
        <f>'[1]1.7Y'!BW34</f>
        <v>0</v>
      </c>
      <c r="K34" s="125">
        <f>'[1]1.7Y'!BX34</f>
        <v>275198.67381800001</v>
      </c>
      <c r="L34" s="125">
        <f>'[1]1.7Y'!BY34</f>
        <v>414328.34592599998</v>
      </c>
      <c r="M34" s="125">
        <v>0</v>
      </c>
      <c r="N34" s="125">
        <v>414328.34592599998</v>
      </c>
      <c r="O34" s="125">
        <v>432850.63111200003</v>
      </c>
      <c r="P34" s="125">
        <v>0</v>
      </c>
      <c r="Q34" s="125">
        <v>432850.63111200003</v>
      </c>
      <c r="R34" s="125">
        <v>504847.66680000001</v>
      </c>
      <c r="S34" s="125">
        <v>0</v>
      </c>
      <c r="T34" s="125">
        <v>504847.66680000001</v>
      </c>
      <c r="U34" s="125">
        <v>671663.12300000002</v>
      </c>
      <c r="V34" s="125">
        <v>0</v>
      </c>
      <c r="W34" s="125">
        <v>671663.12300000002</v>
      </c>
      <c r="X34" s="125">
        <v>644174.69300000009</v>
      </c>
      <c r="Y34" s="125">
        <v>0</v>
      </c>
      <c r="Z34" s="125">
        <v>644174.69300000009</v>
      </c>
      <c r="AA34" s="125">
        <v>694876.53720000002</v>
      </c>
      <c r="AB34" s="125">
        <v>0</v>
      </c>
      <c r="AC34" s="125">
        <v>694876.53720000002</v>
      </c>
      <c r="AD34" s="125">
        <v>1072433.064</v>
      </c>
      <c r="AE34" s="125">
        <v>0</v>
      </c>
      <c r="AF34" s="125">
        <v>1072433.064</v>
      </c>
    </row>
    <row r="35" spans="1:32" x14ac:dyDescent="0.2">
      <c r="A35" s="22">
        <v>4</v>
      </c>
      <c r="B35" s="52" t="s">
        <v>5</v>
      </c>
      <c r="C35" s="125">
        <f>C36+C38+C39+C43</f>
        <v>1734.5411600000002</v>
      </c>
      <c r="D35" s="125">
        <f t="shared" ref="D35:L35" si="23">D36+D38+D39+D43</f>
        <v>32451.688248000002</v>
      </c>
      <c r="E35" s="125">
        <f t="shared" si="23"/>
        <v>-30717.147088000002</v>
      </c>
      <c r="F35" s="125">
        <f t="shared" si="23"/>
        <v>2136.0593630000003</v>
      </c>
      <c r="G35" s="125">
        <f t="shared" si="23"/>
        <v>159124.42220999999</v>
      </c>
      <c r="H35" s="125">
        <f t="shared" si="23"/>
        <v>-156988.36284699998</v>
      </c>
      <c r="I35" s="125">
        <f t="shared" si="23"/>
        <v>2583.1315100000002</v>
      </c>
      <c r="J35" s="125">
        <f t="shared" si="23"/>
        <v>166761.532114</v>
      </c>
      <c r="K35" s="125">
        <f t="shared" si="23"/>
        <v>-164178.40060399999</v>
      </c>
      <c r="L35" s="125">
        <f t="shared" si="23"/>
        <v>2526.0500699999998</v>
      </c>
      <c r="M35" s="125">
        <v>205508.20680599997</v>
      </c>
      <c r="N35" s="125">
        <v>-202982.15673599998</v>
      </c>
      <c r="O35" s="125">
        <v>1882.801952</v>
      </c>
      <c r="P35" s="125">
        <v>216660.66579999999</v>
      </c>
      <c r="Q35" s="125">
        <v>-214777.86384799998</v>
      </c>
      <c r="R35" s="125">
        <v>25012.627199999999</v>
      </c>
      <c r="S35" s="125">
        <v>170303.77799999999</v>
      </c>
      <c r="T35" s="125">
        <v>-145291.1508</v>
      </c>
      <c r="U35" s="125">
        <v>12271.1764</v>
      </c>
      <c r="V35" s="125">
        <v>192550.02599999998</v>
      </c>
      <c r="W35" s="125">
        <v>-180278.84959999999</v>
      </c>
      <c r="X35" s="125">
        <v>21822.560000000001</v>
      </c>
      <c r="Y35" s="125">
        <v>155785.80020000003</v>
      </c>
      <c r="Z35" s="125">
        <v>-133963.24020000003</v>
      </c>
      <c r="AA35" s="125">
        <v>9288.4243999999999</v>
      </c>
      <c r="AB35" s="125">
        <v>136291.1722</v>
      </c>
      <c r="AC35" s="125">
        <v>-127002.7478</v>
      </c>
      <c r="AD35" s="125">
        <v>5507.4479999999994</v>
      </c>
      <c r="AE35" s="125">
        <v>80940.494399999996</v>
      </c>
      <c r="AF35" s="125">
        <v>-75433.046400000007</v>
      </c>
    </row>
    <row r="36" spans="1:32" x14ac:dyDescent="0.2">
      <c r="A36" s="22">
        <v>4.0999999999999996</v>
      </c>
      <c r="B36" s="55" t="s">
        <v>110</v>
      </c>
      <c r="C36" s="125">
        <f t="shared" ref="C36:L36" si="24">C37</f>
        <v>536.13090399999999</v>
      </c>
      <c r="D36" s="125">
        <f t="shared" si="24"/>
        <v>0</v>
      </c>
      <c r="E36" s="125">
        <f t="shared" si="24"/>
        <v>536.13090399999999</v>
      </c>
      <c r="F36" s="125">
        <f t="shared" si="24"/>
        <v>792.02201100000002</v>
      </c>
      <c r="G36" s="125">
        <f t="shared" si="24"/>
        <v>0</v>
      </c>
      <c r="H36" s="125">
        <f t="shared" si="24"/>
        <v>792.02201100000002</v>
      </c>
      <c r="I36" s="125">
        <f t="shared" si="24"/>
        <v>870.10745599999996</v>
      </c>
      <c r="J36" s="125">
        <f t="shared" si="24"/>
        <v>0</v>
      </c>
      <c r="K36" s="125">
        <f t="shared" si="24"/>
        <v>870.10745599999996</v>
      </c>
      <c r="L36" s="125">
        <f t="shared" si="24"/>
        <v>954.28558199999998</v>
      </c>
      <c r="M36" s="125">
        <v>0</v>
      </c>
      <c r="N36" s="125">
        <v>954.28558199999998</v>
      </c>
      <c r="O36" s="125">
        <v>913.71271200000001</v>
      </c>
      <c r="P36" s="125">
        <v>0</v>
      </c>
      <c r="Q36" s="125">
        <v>913.71271200000001</v>
      </c>
      <c r="R36" s="125">
        <v>757.95839999999998</v>
      </c>
      <c r="S36" s="125">
        <v>0</v>
      </c>
      <c r="T36" s="125">
        <v>757.95839999999998</v>
      </c>
      <c r="U36" s="125">
        <v>961.33640000000003</v>
      </c>
      <c r="V36" s="125">
        <v>0</v>
      </c>
      <c r="W36" s="125">
        <v>961.33640000000003</v>
      </c>
      <c r="X36" s="125">
        <v>900.18060000000003</v>
      </c>
      <c r="Y36" s="125">
        <v>0</v>
      </c>
      <c r="Z36" s="125">
        <v>900.18060000000003</v>
      </c>
      <c r="AA36" s="125">
        <v>731.37200000000007</v>
      </c>
      <c r="AB36" s="125">
        <v>0</v>
      </c>
      <c r="AC36" s="125">
        <v>731.37200000000007</v>
      </c>
      <c r="AD36" s="125">
        <v>683.68319999999994</v>
      </c>
      <c r="AE36" s="125">
        <v>0</v>
      </c>
      <c r="AF36" s="125">
        <v>683.68319999999994</v>
      </c>
    </row>
    <row r="37" spans="1:32" x14ac:dyDescent="0.2">
      <c r="A37" s="29" t="s">
        <v>120</v>
      </c>
      <c r="B37" s="67" t="s">
        <v>49</v>
      </c>
      <c r="C37" s="125">
        <f>'[1]1.7Y'!BP37</f>
        <v>536.13090399999999</v>
      </c>
      <c r="D37" s="125">
        <f>'[1]1.7Y'!BQ37</f>
        <v>0</v>
      </c>
      <c r="E37" s="125">
        <f>'[1]1.7Y'!BR37</f>
        <v>536.13090399999999</v>
      </c>
      <c r="F37" s="125">
        <f>'[1]1.7Y'!BS37</f>
        <v>792.02201100000002</v>
      </c>
      <c r="G37" s="125">
        <f>'[1]1.7Y'!BT37</f>
        <v>0</v>
      </c>
      <c r="H37" s="125">
        <f>'[1]1.7Y'!BU37</f>
        <v>792.02201100000002</v>
      </c>
      <c r="I37" s="125">
        <f>'[1]1.7Y'!BV37</f>
        <v>870.10745599999996</v>
      </c>
      <c r="J37" s="125">
        <f>'[1]1.7Y'!BW37</f>
        <v>0</v>
      </c>
      <c r="K37" s="125">
        <f>'[1]1.7Y'!BX37</f>
        <v>870.10745599999996</v>
      </c>
      <c r="L37" s="125">
        <f>'[1]1.7Y'!BY37</f>
        <v>954.28558199999998</v>
      </c>
      <c r="M37" s="125">
        <v>0</v>
      </c>
      <c r="N37" s="125">
        <v>954.28558199999998</v>
      </c>
      <c r="O37" s="125">
        <v>913.71271200000001</v>
      </c>
      <c r="P37" s="125">
        <v>0</v>
      </c>
      <c r="Q37" s="125">
        <v>913.71271200000001</v>
      </c>
      <c r="R37" s="125">
        <v>757.95839999999998</v>
      </c>
      <c r="S37" s="125">
        <v>0</v>
      </c>
      <c r="T37" s="125">
        <v>757.95839999999998</v>
      </c>
      <c r="U37" s="125">
        <v>961.33640000000003</v>
      </c>
      <c r="V37" s="125">
        <v>0</v>
      </c>
      <c r="W37" s="125">
        <v>961.33640000000003</v>
      </c>
      <c r="X37" s="125">
        <v>900.18060000000003</v>
      </c>
      <c r="Y37" s="125">
        <v>0</v>
      </c>
      <c r="Z37" s="125">
        <v>900.18060000000003</v>
      </c>
      <c r="AA37" s="125">
        <v>731.37200000000007</v>
      </c>
      <c r="AB37" s="125">
        <v>0</v>
      </c>
      <c r="AC37" s="125">
        <v>731.37200000000007</v>
      </c>
      <c r="AD37" s="125">
        <v>683.68319999999994</v>
      </c>
      <c r="AE37" s="125">
        <v>0</v>
      </c>
      <c r="AF37" s="125">
        <v>683.68319999999994</v>
      </c>
    </row>
    <row r="38" spans="1:32" x14ac:dyDescent="0.2">
      <c r="A38" s="22">
        <v>4.2</v>
      </c>
      <c r="B38" s="55" t="s">
        <v>117</v>
      </c>
      <c r="C38" s="125">
        <f>'[1]1.7Y'!BP38</f>
        <v>1198.4102560000001</v>
      </c>
      <c r="D38" s="125">
        <f>'[1]1.7Y'!BQ38</f>
        <v>0</v>
      </c>
      <c r="E38" s="125">
        <f>'[1]1.7Y'!BR38</f>
        <v>1198.4102560000001</v>
      </c>
      <c r="F38" s="125">
        <f>'[1]1.7Y'!BS38</f>
        <v>1344.0373520000001</v>
      </c>
      <c r="G38" s="125">
        <f>'[1]1.7Y'!BT38</f>
        <v>0</v>
      </c>
      <c r="H38" s="125">
        <f>'[1]1.7Y'!BU38</f>
        <v>1344.0373520000001</v>
      </c>
      <c r="I38" s="125">
        <f>'[1]1.7Y'!BV38</f>
        <v>1713.024054</v>
      </c>
      <c r="J38" s="125">
        <f>'[1]1.7Y'!BW38</f>
        <v>0</v>
      </c>
      <c r="K38" s="125">
        <f>'[1]1.7Y'!BX38</f>
        <v>1713.024054</v>
      </c>
      <c r="L38" s="125">
        <f>'[1]1.7Y'!BY38</f>
        <v>1571.7644879999998</v>
      </c>
      <c r="M38" s="125">
        <v>0</v>
      </c>
      <c r="N38" s="125">
        <v>1571.7644879999998</v>
      </c>
      <c r="O38" s="125">
        <v>969.08924000000002</v>
      </c>
      <c r="P38" s="125">
        <v>0</v>
      </c>
      <c r="Q38" s="125">
        <v>969.08924000000002</v>
      </c>
      <c r="R38" s="125">
        <v>24254.668799999999</v>
      </c>
      <c r="S38" s="125">
        <v>0</v>
      </c>
      <c r="T38" s="125">
        <v>24254.668799999999</v>
      </c>
      <c r="U38" s="125">
        <v>11309.84</v>
      </c>
      <c r="V38" s="125">
        <v>0</v>
      </c>
      <c r="W38" s="125">
        <v>11309.84</v>
      </c>
      <c r="X38" s="125">
        <v>20922.379400000002</v>
      </c>
      <c r="Y38" s="125">
        <v>0</v>
      </c>
      <c r="Z38" s="125">
        <v>20922.379400000002</v>
      </c>
      <c r="AA38" s="125">
        <v>8520.4838</v>
      </c>
      <c r="AB38" s="125">
        <v>0</v>
      </c>
      <c r="AC38" s="125">
        <v>8520.4838</v>
      </c>
      <c r="AD38" s="125">
        <v>4785.7824000000001</v>
      </c>
      <c r="AE38" s="125">
        <v>0</v>
      </c>
      <c r="AF38" s="125">
        <v>4785.7824000000001</v>
      </c>
    </row>
    <row r="39" spans="1:32" x14ac:dyDescent="0.2">
      <c r="A39" s="22">
        <v>4.3</v>
      </c>
      <c r="B39" s="55" t="s">
        <v>115</v>
      </c>
      <c r="C39" s="125">
        <f>C40+C41+C42</f>
        <v>0</v>
      </c>
      <c r="D39" s="125">
        <f t="shared" ref="D39:L39" si="25">D40+D41+D42</f>
        <v>32451.688248000002</v>
      </c>
      <c r="E39" s="125">
        <f t="shared" si="25"/>
        <v>-32451.688248000002</v>
      </c>
      <c r="F39" s="125">
        <f t="shared" si="25"/>
        <v>0</v>
      </c>
      <c r="G39" s="125">
        <f t="shared" si="25"/>
        <v>159124.42220999999</v>
      </c>
      <c r="H39" s="125">
        <f t="shared" si="25"/>
        <v>-159124.42220999999</v>
      </c>
      <c r="I39" s="125">
        <f t="shared" si="25"/>
        <v>0</v>
      </c>
      <c r="J39" s="125">
        <f t="shared" si="25"/>
        <v>166761.532114</v>
      </c>
      <c r="K39" s="125">
        <f t="shared" si="25"/>
        <v>-166761.532114</v>
      </c>
      <c r="L39" s="125">
        <f t="shared" si="25"/>
        <v>0</v>
      </c>
      <c r="M39" s="125">
        <v>205508.20680599997</v>
      </c>
      <c r="N39" s="125">
        <v>-205508.20680599997</v>
      </c>
      <c r="O39" s="125">
        <v>0</v>
      </c>
      <c r="P39" s="125">
        <v>216660.66579999999</v>
      </c>
      <c r="Q39" s="125">
        <v>-216660.66579999999</v>
      </c>
      <c r="R39" s="125">
        <v>0</v>
      </c>
      <c r="S39" s="125">
        <v>170303.77799999999</v>
      </c>
      <c r="T39" s="125">
        <v>-170303.77799999999</v>
      </c>
      <c r="U39" s="125">
        <v>0</v>
      </c>
      <c r="V39" s="125">
        <v>192550.02599999998</v>
      </c>
      <c r="W39" s="125">
        <v>-192550.02599999998</v>
      </c>
      <c r="X39" s="125">
        <v>0</v>
      </c>
      <c r="Y39" s="125">
        <v>155785.80020000003</v>
      </c>
      <c r="Z39" s="125">
        <v>-155785.80020000003</v>
      </c>
      <c r="AA39" s="125">
        <v>0</v>
      </c>
      <c r="AB39" s="125">
        <v>136218.035</v>
      </c>
      <c r="AC39" s="125">
        <v>-136218.035</v>
      </c>
      <c r="AD39" s="125">
        <v>0</v>
      </c>
      <c r="AE39" s="125">
        <v>80940.494399999996</v>
      </c>
      <c r="AF39" s="125">
        <v>-80940.494399999996</v>
      </c>
    </row>
    <row r="40" spans="1:32" x14ac:dyDescent="0.2">
      <c r="A40" s="22" t="s">
        <v>94</v>
      </c>
      <c r="B40" s="67" t="s">
        <v>111</v>
      </c>
      <c r="C40" s="125">
        <f>'[1]1.7Y'!BP40</f>
        <v>0</v>
      </c>
      <c r="D40" s="125">
        <f>'[1]1.7Y'!BQ40</f>
        <v>32451.688248000002</v>
      </c>
      <c r="E40" s="125">
        <f>'[1]1.7Y'!BR40</f>
        <v>-32451.688248000002</v>
      </c>
      <c r="F40" s="125">
        <f>'[1]1.7Y'!BS40</f>
        <v>0</v>
      </c>
      <c r="G40" s="125">
        <f>'[1]1.7Y'!BT40</f>
        <v>127899.554443</v>
      </c>
      <c r="H40" s="125">
        <f>'[1]1.7Y'!BU40</f>
        <v>-127899.554443</v>
      </c>
      <c r="I40" s="125">
        <f>'[1]1.7Y'!BV40</f>
        <v>0</v>
      </c>
      <c r="J40" s="125">
        <f>'[1]1.7Y'!BW40</f>
        <v>166761.532114</v>
      </c>
      <c r="K40" s="125">
        <f>'[1]1.7Y'!BX40</f>
        <v>-166761.532114</v>
      </c>
      <c r="L40" s="125">
        <f>'[1]1.7Y'!BY40</f>
        <v>0</v>
      </c>
      <c r="M40" s="125">
        <v>202701.48450599998</v>
      </c>
      <c r="N40" s="125">
        <v>-202701.48450599998</v>
      </c>
      <c r="O40" s="125">
        <v>0</v>
      </c>
      <c r="P40" s="125">
        <v>213891.8394</v>
      </c>
      <c r="Q40" s="125">
        <v>-213891.8394</v>
      </c>
      <c r="R40" s="125">
        <v>0</v>
      </c>
      <c r="S40" s="125">
        <v>167935.158</v>
      </c>
      <c r="T40" s="125">
        <v>-167935.158</v>
      </c>
      <c r="U40" s="125">
        <v>0</v>
      </c>
      <c r="V40" s="125">
        <v>189722.56599999999</v>
      </c>
      <c r="W40" s="125">
        <v>-189722.56599999999</v>
      </c>
      <c r="X40" s="125">
        <v>0</v>
      </c>
      <c r="Y40" s="125">
        <v>153057.98020000002</v>
      </c>
      <c r="Z40" s="125">
        <v>-153057.98020000002</v>
      </c>
      <c r="AA40" s="125">
        <v>0</v>
      </c>
      <c r="AB40" s="125">
        <v>136218.035</v>
      </c>
      <c r="AC40" s="125">
        <v>-136218.035</v>
      </c>
      <c r="AD40" s="125">
        <v>0</v>
      </c>
      <c r="AE40" s="125">
        <v>80940.494399999996</v>
      </c>
      <c r="AF40" s="125">
        <v>-80940.494399999996</v>
      </c>
    </row>
    <row r="41" spans="1:32" x14ac:dyDescent="0.2">
      <c r="A41" s="22" t="s">
        <v>95</v>
      </c>
      <c r="B41" s="67" t="s">
        <v>144</v>
      </c>
      <c r="C41" s="125">
        <f>'[1]1.7Y'!BP41</f>
        <v>0</v>
      </c>
      <c r="D41" s="125">
        <f>'[1]1.7Y'!BQ41</f>
        <v>0</v>
      </c>
      <c r="E41" s="125">
        <f>'[1]1.7Y'!BR41</f>
        <v>0</v>
      </c>
      <c r="F41" s="125">
        <f>'[1]1.7Y'!BS41</f>
        <v>0</v>
      </c>
      <c r="G41" s="125">
        <f>'[1]1.7Y'!BT41</f>
        <v>31224.867767</v>
      </c>
      <c r="H41" s="125">
        <f>'[1]1.7Y'!BU41</f>
        <v>-31224.867767</v>
      </c>
      <c r="I41" s="125">
        <f>'[1]1.7Y'!BV41</f>
        <v>0</v>
      </c>
      <c r="J41" s="125">
        <f>'[1]1.7Y'!BW41</f>
        <v>0</v>
      </c>
      <c r="K41" s="125">
        <f>'[1]1.7Y'!BX41</f>
        <v>0</v>
      </c>
      <c r="L41" s="125">
        <f>'[1]1.7Y'!BY41</f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125">
        <v>0</v>
      </c>
      <c r="AE41" s="125">
        <v>0</v>
      </c>
      <c r="AF41" s="125">
        <v>0</v>
      </c>
    </row>
    <row r="42" spans="1:32" x14ac:dyDescent="0.2">
      <c r="A42" s="22" t="s">
        <v>96</v>
      </c>
      <c r="B42" s="67" t="s">
        <v>116</v>
      </c>
      <c r="C42" s="125">
        <f>'[1]1.7Y'!BP42</f>
        <v>0</v>
      </c>
      <c r="D42" s="125">
        <f>'[1]1.7Y'!BQ42</f>
        <v>0</v>
      </c>
      <c r="E42" s="125">
        <f>'[1]1.7Y'!BR42</f>
        <v>0</v>
      </c>
      <c r="F42" s="125">
        <f>'[1]1.7Y'!BS42</f>
        <v>0</v>
      </c>
      <c r="G42" s="125">
        <f>'[1]1.7Y'!BT42</f>
        <v>0</v>
      </c>
      <c r="H42" s="125">
        <f>'[1]1.7Y'!BU42</f>
        <v>0</v>
      </c>
      <c r="I42" s="125">
        <f>'[1]1.7Y'!BV42</f>
        <v>0</v>
      </c>
      <c r="J42" s="125">
        <f>'[1]1.7Y'!BW42</f>
        <v>0</v>
      </c>
      <c r="K42" s="125">
        <f>'[1]1.7Y'!BX42</f>
        <v>0</v>
      </c>
      <c r="L42" s="125">
        <f>'[1]1.7Y'!BY42</f>
        <v>0</v>
      </c>
      <c r="M42" s="125">
        <v>2806.7222999999999</v>
      </c>
      <c r="N42" s="125">
        <v>-2806.7222999999999</v>
      </c>
      <c r="O42" s="125">
        <v>0</v>
      </c>
      <c r="P42" s="125">
        <v>2768.8263999999999</v>
      </c>
      <c r="Q42" s="125">
        <v>-2768.8263999999999</v>
      </c>
      <c r="R42" s="125">
        <v>0</v>
      </c>
      <c r="S42" s="125">
        <v>2368.62</v>
      </c>
      <c r="T42" s="125">
        <v>-2368.62</v>
      </c>
      <c r="U42" s="125">
        <v>0</v>
      </c>
      <c r="V42" s="125">
        <v>2827.46</v>
      </c>
      <c r="W42" s="125">
        <v>-2827.46</v>
      </c>
      <c r="X42" s="125">
        <v>0</v>
      </c>
      <c r="Y42" s="125">
        <v>2727.82</v>
      </c>
      <c r="Z42" s="125">
        <v>-2727.82</v>
      </c>
      <c r="AA42" s="125">
        <v>0</v>
      </c>
      <c r="AB42" s="125">
        <v>0</v>
      </c>
      <c r="AC42" s="125">
        <v>0</v>
      </c>
      <c r="AD42" s="125">
        <v>0</v>
      </c>
      <c r="AE42" s="125">
        <v>0</v>
      </c>
      <c r="AF42" s="125">
        <v>0</v>
      </c>
    </row>
    <row r="43" spans="1:32" x14ac:dyDescent="0.2">
      <c r="B43" s="55" t="s">
        <v>186</v>
      </c>
      <c r="C43" s="125">
        <f>C44+C45</f>
        <v>0</v>
      </c>
      <c r="D43" s="125">
        <f t="shared" ref="D43:L43" si="26">D44+D45</f>
        <v>0</v>
      </c>
      <c r="E43" s="125">
        <f t="shared" si="26"/>
        <v>0</v>
      </c>
      <c r="F43" s="125">
        <f t="shared" si="26"/>
        <v>0</v>
      </c>
      <c r="G43" s="125">
        <f t="shared" si="26"/>
        <v>0</v>
      </c>
      <c r="H43" s="125">
        <f t="shared" si="26"/>
        <v>0</v>
      </c>
      <c r="I43" s="125">
        <f t="shared" si="26"/>
        <v>0</v>
      </c>
      <c r="J43" s="125">
        <f t="shared" si="26"/>
        <v>0</v>
      </c>
      <c r="K43" s="125">
        <f t="shared" si="26"/>
        <v>0</v>
      </c>
      <c r="L43" s="125">
        <f t="shared" si="26"/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25">
        <v>0</v>
      </c>
      <c r="Z43" s="125">
        <v>0</v>
      </c>
      <c r="AA43" s="125">
        <v>36.568600000000004</v>
      </c>
      <c r="AB43" s="125">
        <v>73.137200000000007</v>
      </c>
      <c r="AC43" s="125">
        <v>-36.568600000000004</v>
      </c>
      <c r="AD43" s="125">
        <v>37.982399999999998</v>
      </c>
      <c r="AE43" s="125">
        <v>0</v>
      </c>
      <c r="AF43" s="125">
        <v>37.982399999999998</v>
      </c>
    </row>
    <row r="44" spans="1:32" x14ac:dyDescent="0.2">
      <c r="B44" s="67" t="s">
        <v>187</v>
      </c>
      <c r="C44" s="125">
        <f>'[1]1.7Y'!BP44</f>
        <v>0</v>
      </c>
      <c r="D44" s="125">
        <f>'[1]1.7Y'!BQ44</f>
        <v>0</v>
      </c>
      <c r="E44" s="125">
        <f>'[1]1.7Y'!BR44</f>
        <v>0</v>
      </c>
      <c r="F44" s="125">
        <f>'[1]1.7Y'!BS44</f>
        <v>0</v>
      </c>
      <c r="G44" s="125">
        <f>'[1]1.7Y'!BT44</f>
        <v>0</v>
      </c>
      <c r="H44" s="125">
        <f>'[1]1.7Y'!BU44</f>
        <v>0</v>
      </c>
      <c r="I44" s="125">
        <f>'[1]1.7Y'!BV44</f>
        <v>0</v>
      </c>
      <c r="J44" s="125">
        <f>'[1]1.7Y'!BW44</f>
        <v>0</v>
      </c>
      <c r="K44" s="125">
        <f>'[1]1.7Y'!BX44</f>
        <v>0</v>
      </c>
      <c r="L44" s="125">
        <f>'[1]1.7Y'!BY44</f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36.568600000000004</v>
      </c>
      <c r="AB44" s="125">
        <v>73.137200000000007</v>
      </c>
      <c r="AC44" s="125">
        <v>-36.568600000000004</v>
      </c>
      <c r="AD44" s="125">
        <v>37.982399999999998</v>
      </c>
      <c r="AE44" s="125">
        <v>0</v>
      </c>
      <c r="AF44" s="125">
        <v>37.982399999999998</v>
      </c>
    </row>
    <row r="45" spans="1:32" x14ac:dyDescent="0.2">
      <c r="B45" s="67" t="s">
        <v>188</v>
      </c>
      <c r="C45" s="125">
        <f>'[1]1.7Y'!BP45</f>
        <v>0</v>
      </c>
      <c r="D45" s="125">
        <f>'[1]1.7Y'!BQ45</f>
        <v>0</v>
      </c>
      <c r="E45" s="125">
        <f>'[1]1.7Y'!BR45</f>
        <v>0</v>
      </c>
      <c r="F45" s="125">
        <f>'[1]1.7Y'!BS45</f>
        <v>0</v>
      </c>
      <c r="G45" s="125">
        <f>'[1]1.7Y'!BT45</f>
        <v>0</v>
      </c>
      <c r="H45" s="125">
        <f>'[1]1.7Y'!BU45</f>
        <v>0</v>
      </c>
      <c r="I45" s="125">
        <f>'[1]1.7Y'!BV45</f>
        <v>0</v>
      </c>
      <c r="J45" s="125">
        <f>'[1]1.7Y'!BW45</f>
        <v>0</v>
      </c>
      <c r="K45" s="125">
        <f>'[1]1.7Y'!BX45</f>
        <v>0</v>
      </c>
      <c r="L45" s="125">
        <f>'[1]1.7Y'!BY45</f>
        <v>0</v>
      </c>
      <c r="M45" s="125">
        <v>0</v>
      </c>
      <c r="N45" s="125">
        <v>0</v>
      </c>
      <c r="O45" s="125">
        <v>0</v>
      </c>
      <c r="P45" s="125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5">
        <v>0</v>
      </c>
      <c r="Y45" s="125">
        <v>0</v>
      </c>
      <c r="Z45" s="125">
        <v>0</v>
      </c>
      <c r="AA45" s="125">
        <v>0</v>
      </c>
      <c r="AB45" s="125">
        <v>0</v>
      </c>
      <c r="AC45" s="125">
        <v>0</v>
      </c>
      <c r="AD45" s="125">
        <v>0</v>
      </c>
      <c r="AE45" s="125">
        <v>0</v>
      </c>
      <c r="AF45" s="125">
        <v>0</v>
      </c>
    </row>
    <row r="46" spans="1:32" x14ac:dyDescent="0.2">
      <c r="A46" s="22" t="s">
        <v>119</v>
      </c>
      <c r="B46" s="52" t="s">
        <v>112</v>
      </c>
      <c r="C46" s="125">
        <f>'[1]1.7Y'!BP46</f>
        <v>0</v>
      </c>
      <c r="D46" s="125">
        <f>'[1]1.7Y'!BQ46</f>
        <v>1860.6896080000001</v>
      </c>
      <c r="E46" s="125">
        <f>'[1]1.7Y'!BR46</f>
        <v>-1860.6896080000001</v>
      </c>
      <c r="F46" s="125">
        <f>'[1]1.7Y'!BS46</f>
        <v>0</v>
      </c>
      <c r="G46" s="125">
        <f>'[1]1.7Y'!BT46</f>
        <v>1872.0520260000001</v>
      </c>
      <c r="H46" s="125">
        <f>'[1]1.7Y'!BU46</f>
        <v>-1872.0520260000001</v>
      </c>
      <c r="I46" s="125">
        <f>'[1]1.7Y'!BV46</f>
        <v>0</v>
      </c>
      <c r="J46" s="125">
        <f>'[1]1.7Y'!BW46</f>
        <v>2963.8035219999997</v>
      </c>
      <c r="K46" s="125">
        <f>'[1]1.7Y'!BX46</f>
        <v>-2963.8035219999997</v>
      </c>
      <c r="L46" s="125">
        <f>'[1]1.7Y'!BY46</f>
        <v>0</v>
      </c>
      <c r="M46" s="125">
        <v>3255.7978679999997</v>
      </c>
      <c r="N46" s="125">
        <v>-3255.7978679999997</v>
      </c>
      <c r="O46" s="125">
        <v>0</v>
      </c>
      <c r="P46" s="125">
        <v>3128.7738319999999</v>
      </c>
      <c r="Q46" s="125">
        <v>-3128.7738319999999</v>
      </c>
      <c r="R46" s="125">
        <v>0</v>
      </c>
      <c r="S46" s="125">
        <v>2676.5405999999998</v>
      </c>
      <c r="T46" s="125">
        <v>-2676.5405999999998</v>
      </c>
      <c r="U46" s="125">
        <v>0</v>
      </c>
      <c r="V46" s="125">
        <v>3308.1282000000001</v>
      </c>
      <c r="W46" s="125">
        <v>-3308.1282000000001</v>
      </c>
      <c r="X46" s="125">
        <v>0</v>
      </c>
      <c r="Y46" s="125">
        <v>3109.7148000000002</v>
      </c>
      <c r="Z46" s="125">
        <v>-3109.7148000000002</v>
      </c>
      <c r="AA46" s="125">
        <v>0</v>
      </c>
      <c r="AB46" s="125">
        <v>3949.4088000000002</v>
      </c>
      <c r="AC46" s="125">
        <v>-3949.4088000000002</v>
      </c>
      <c r="AD46" s="125">
        <v>0</v>
      </c>
      <c r="AE46" s="125">
        <v>4140.0815999999995</v>
      </c>
      <c r="AF46" s="125">
        <v>-4140.0815999999995</v>
      </c>
    </row>
    <row r="47" spans="1:32" s="21" customFormat="1" ht="12" x14ac:dyDescent="0.25">
      <c r="B47" s="53" t="s">
        <v>16</v>
      </c>
      <c r="C47" s="124">
        <f t="shared" ref="C47" si="27">C48+C51+C56</f>
        <v>122679.36568</v>
      </c>
      <c r="D47" s="124">
        <f t="shared" ref="D47:L47" si="28">D48+D51+D56</f>
        <v>361136.20007879997</v>
      </c>
      <c r="E47" s="124">
        <f t="shared" si="28"/>
        <v>-238456.83439879998</v>
      </c>
      <c r="F47" s="124">
        <f t="shared" si="28"/>
        <v>175238.65483893588</v>
      </c>
      <c r="G47" s="124">
        <f t="shared" si="28"/>
        <v>400242.99392657587</v>
      </c>
      <c r="H47" s="124">
        <f t="shared" si="28"/>
        <v>-225004.33908763994</v>
      </c>
      <c r="I47" s="124">
        <f t="shared" si="28"/>
        <v>166276.0556589248</v>
      </c>
      <c r="J47" s="124">
        <f t="shared" si="28"/>
        <v>351523.41222399997</v>
      </c>
      <c r="K47" s="124">
        <f t="shared" si="28"/>
        <v>-185247.35656507517</v>
      </c>
      <c r="L47" s="124">
        <f t="shared" si="28"/>
        <v>167969.92674915629</v>
      </c>
      <c r="M47" s="124">
        <v>238627.52994599997</v>
      </c>
      <c r="N47" s="124">
        <v>-70657.603196843673</v>
      </c>
      <c r="O47" s="124">
        <v>162205.51739230161</v>
      </c>
      <c r="P47" s="124">
        <v>227486.77702400001</v>
      </c>
      <c r="Q47" s="124">
        <v>-65281.259631698413</v>
      </c>
      <c r="R47" s="124">
        <v>214620.65820000001</v>
      </c>
      <c r="S47" s="124">
        <v>218836.80179999999</v>
      </c>
      <c r="T47" s="124">
        <v>-4216.1436000000103</v>
      </c>
      <c r="U47" s="124">
        <v>265328.84639999998</v>
      </c>
      <c r="V47" s="124">
        <v>215650.37419999999</v>
      </c>
      <c r="W47" s="124">
        <v>49678.472199999989</v>
      </c>
      <c r="X47" s="124">
        <v>254656.69780000005</v>
      </c>
      <c r="Y47" s="124">
        <v>201394.95059999998</v>
      </c>
      <c r="Z47" s="124">
        <v>53261.747200000013</v>
      </c>
      <c r="AA47" s="124">
        <v>432935.65540000005</v>
      </c>
      <c r="AB47" s="124">
        <v>167520.75660000002</v>
      </c>
      <c r="AC47" s="124">
        <v>265414.89880000008</v>
      </c>
      <c r="AD47" s="124">
        <v>555796.45919999992</v>
      </c>
      <c r="AE47" s="124">
        <v>180226.48799999998</v>
      </c>
      <c r="AF47" s="124">
        <v>375569.97119999997</v>
      </c>
    </row>
    <row r="48" spans="1:32" x14ac:dyDescent="0.2">
      <c r="A48" s="22">
        <v>1</v>
      </c>
      <c r="B48" s="52" t="s">
        <v>18</v>
      </c>
      <c r="C48" s="125">
        <f t="shared" ref="C48:L49" si="29">C49</f>
        <v>1797.6153839999999</v>
      </c>
      <c r="D48" s="125">
        <f t="shared" si="29"/>
        <v>65444.237966799992</v>
      </c>
      <c r="E48" s="125">
        <f t="shared" si="29"/>
        <v>-63646.622582799995</v>
      </c>
      <c r="F48" s="125">
        <f t="shared" si="29"/>
        <v>1569.8284269358999</v>
      </c>
      <c r="G48" s="125">
        <f t="shared" si="29"/>
        <v>92482.440985575857</v>
      </c>
      <c r="H48" s="125">
        <f t="shared" si="29"/>
        <v>-90912.612558639958</v>
      </c>
      <c r="I48" s="125">
        <f t="shared" si="29"/>
        <v>1716.9830429248</v>
      </c>
      <c r="J48" s="125">
        <f t="shared" si="29"/>
        <v>107730.17939599999</v>
      </c>
      <c r="K48" s="125">
        <f t="shared" si="29"/>
        <v>-106013.1963530752</v>
      </c>
      <c r="L48" s="125">
        <f t="shared" si="29"/>
        <v>1531.2943591563001</v>
      </c>
      <c r="M48" s="125">
        <v>63824.865101999996</v>
      </c>
      <c r="N48" s="125">
        <v>-62293.570742843694</v>
      </c>
      <c r="O48" s="125">
        <v>1835.0923043016003</v>
      </c>
      <c r="P48" s="125">
        <v>66977.910615999994</v>
      </c>
      <c r="Q48" s="125">
        <v>-65142.818311698393</v>
      </c>
      <c r="R48" s="125">
        <v>1681.7202</v>
      </c>
      <c r="S48" s="125">
        <v>105901.00019999999</v>
      </c>
      <c r="T48" s="125">
        <v>-104219.28</v>
      </c>
      <c r="U48" s="125">
        <v>2261.9679999999998</v>
      </c>
      <c r="V48" s="125">
        <v>111882.5922</v>
      </c>
      <c r="W48" s="125">
        <v>-109620.62420000001</v>
      </c>
      <c r="X48" s="125">
        <v>1760.5056000000009</v>
      </c>
      <c r="Y48" s="125">
        <v>108485.4014</v>
      </c>
      <c r="Z48" s="125">
        <v>-106724.8958</v>
      </c>
      <c r="AA48" s="125">
        <v>1755.2928000000002</v>
      </c>
      <c r="AB48" s="125">
        <v>92408.852200000008</v>
      </c>
      <c r="AC48" s="125">
        <v>-90653.559400000013</v>
      </c>
      <c r="AD48" s="125">
        <v>1747.1904</v>
      </c>
      <c r="AE48" s="125">
        <v>114213.0768</v>
      </c>
      <c r="AF48" s="125">
        <v>-112465.88639999999</v>
      </c>
    </row>
    <row r="49" spans="1:32" x14ac:dyDescent="0.2">
      <c r="A49" s="22">
        <v>1.1000000000000001</v>
      </c>
      <c r="B49" s="55" t="s">
        <v>22</v>
      </c>
      <c r="C49" s="125">
        <f t="shared" si="29"/>
        <v>1797.6153839999999</v>
      </c>
      <c r="D49" s="125">
        <f t="shared" ref="D49:L49" si="30">D50</f>
        <v>65444.237966799992</v>
      </c>
      <c r="E49" s="125">
        <f t="shared" si="30"/>
        <v>-63646.622582799995</v>
      </c>
      <c r="F49" s="125">
        <f t="shared" si="30"/>
        <v>1569.8284269358999</v>
      </c>
      <c r="G49" s="125">
        <f t="shared" si="30"/>
        <v>92482.440985575857</v>
      </c>
      <c r="H49" s="125">
        <f t="shared" si="30"/>
        <v>-90912.612558639958</v>
      </c>
      <c r="I49" s="125">
        <f t="shared" si="30"/>
        <v>1716.9830429248</v>
      </c>
      <c r="J49" s="125">
        <f t="shared" si="30"/>
        <v>107730.17939599999</v>
      </c>
      <c r="K49" s="125">
        <f t="shared" si="30"/>
        <v>-106013.1963530752</v>
      </c>
      <c r="L49" s="125">
        <f t="shared" si="30"/>
        <v>1531.2943591563001</v>
      </c>
      <c r="M49" s="125">
        <v>63824.865101999996</v>
      </c>
      <c r="N49" s="125">
        <v>-62293.570742843694</v>
      </c>
      <c r="O49" s="125">
        <v>1835.0923043016003</v>
      </c>
      <c r="P49" s="125">
        <v>66977.910615999994</v>
      </c>
      <c r="Q49" s="125">
        <v>-65142.818311698393</v>
      </c>
      <c r="R49" s="125">
        <v>1681.7202</v>
      </c>
      <c r="S49" s="125">
        <v>105901.00019999999</v>
      </c>
      <c r="T49" s="125">
        <v>-104219.28</v>
      </c>
      <c r="U49" s="125">
        <v>2261.9679999999998</v>
      </c>
      <c r="V49" s="125">
        <v>111882.5922</v>
      </c>
      <c r="W49" s="125">
        <v>-109620.62420000001</v>
      </c>
      <c r="X49" s="125">
        <v>1760.5056000000009</v>
      </c>
      <c r="Y49" s="125">
        <v>108485.4014</v>
      </c>
      <c r="Z49" s="125">
        <v>-106724.8958</v>
      </c>
      <c r="AA49" s="125">
        <v>1755.2928000000002</v>
      </c>
      <c r="AB49" s="125">
        <v>92408.852200000008</v>
      </c>
      <c r="AC49" s="125">
        <v>-90653.559400000013</v>
      </c>
      <c r="AD49" s="125">
        <v>1747.1904</v>
      </c>
      <c r="AE49" s="125">
        <v>114213.0768</v>
      </c>
      <c r="AF49" s="125">
        <v>-112465.88639999999</v>
      </c>
    </row>
    <row r="50" spans="1:32" ht="22.8" x14ac:dyDescent="0.2">
      <c r="A50" s="22" t="s">
        <v>54</v>
      </c>
      <c r="B50" s="54" t="s">
        <v>26</v>
      </c>
      <c r="C50" s="125">
        <f>'[1]1.7Y'!BP50</f>
        <v>1797.6153839999999</v>
      </c>
      <c r="D50" s="125">
        <f>'[1]1.7Y'!BQ50</f>
        <v>65444.237966799992</v>
      </c>
      <c r="E50" s="125">
        <f>'[1]1.7Y'!BR50</f>
        <v>-63646.622582799995</v>
      </c>
      <c r="F50" s="125">
        <f>'[1]1.7Y'!BS50</f>
        <v>1569.8284269358999</v>
      </c>
      <c r="G50" s="125">
        <f>'[1]1.7Y'!BT50</f>
        <v>92482.440985575857</v>
      </c>
      <c r="H50" s="125">
        <f>'[1]1.7Y'!BU50</f>
        <v>-90912.612558639958</v>
      </c>
      <c r="I50" s="125">
        <f>'[1]1.7Y'!BV50</f>
        <v>1716.9830429248</v>
      </c>
      <c r="J50" s="125">
        <f>'[1]1.7Y'!BW50</f>
        <v>107730.17939599999</v>
      </c>
      <c r="K50" s="125">
        <f>'[1]1.7Y'!BX50</f>
        <v>-106013.1963530752</v>
      </c>
      <c r="L50" s="125">
        <f>'[1]1.7Y'!BY50</f>
        <v>1531.2943591563001</v>
      </c>
      <c r="M50" s="125">
        <v>63824.865101999996</v>
      </c>
      <c r="N50" s="125">
        <v>-62293.570742843694</v>
      </c>
      <c r="O50" s="125">
        <v>1835.0923043016003</v>
      </c>
      <c r="P50" s="125">
        <v>66977.910615999994</v>
      </c>
      <c r="Q50" s="125">
        <v>-65142.818311698393</v>
      </c>
      <c r="R50" s="125">
        <v>1681.7202</v>
      </c>
      <c r="S50" s="125">
        <v>105901.00019999999</v>
      </c>
      <c r="T50" s="125">
        <v>-104219.28</v>
      </c>
      <c r="U50" s="125">
        <v>2261.9679999999998</v>
      </c>
      <c r="V50" s="125">
        <v>111882.5922</v>
      </c>
      <c r="W50" s="125">
        <v>-109620.62420000001</v>
      </c>
      <c r="X50" s="125">
        <v>1760.5056000000009</v>
      </c>
      <c r="Y50" s="125">
        <v>108485.4014</v>
      </c>
      <c r="Z50" s="125">
        <v>-106724.8958</v>
      </c>
      <c r="AA50" s="125">
        <v>1755.2928000000002</v>
      </c>
      <c r="AB50" s="125">
        <v>92408.852200000008</v>
      </c>
      <c r="AC50" s="125">
        <v>-90653.559400000013</v>
      </c>
      <c r="AD50" s="125">
        <v>1747.1904</v>
      </c>
      <c r="AE50" s="125">
        <v>114213.0768</v>
      </c>
      <c r="AF50" s="125">
        <v>-112465.88639999999</v>
      </c>
    </row>
    <row r="51" spans="1:32" x14ac:dyDescent="0.2">
      <c r="A51" s="22">
        <v>2</v>
      </c>
      <c r="B51" s="52" t="s">
        <v>109</v>
      </c>
      <c r="C51" s="125">
        <f>C52+C53</f>
        <v>1293.0215920000001</v>
      </c>
      <c r="D51" s="125">
        <f t="shared" ref="D51:L51" si="31">D52+D53</f>
        <v>68829.746939999997</v>
      </c>
      <c r="E51" s="125">
        <f t="shared" si="31"/>
        <v>-67536.725348000007</v>
      </c>
      <c r="F51" s="125">
        <f t="shared" si="31"/>
        <v>1752.048691</v>
      </c>
      <c r="G51" s="125">
        <f t="shared" si="31"/>
        <v>83762.327829999995</v>
      </c>
      <c r="H51" s="125">
        <f t="shared" si="31"/>
        <v>-82010.279138999991</v>
      </c>
      <c r="I51" s="125">
        <f t="shared" si="31"/>
        <v>27.190857999999999</v>
      </c>
      <c r="J51" s="125">
        <f t="shared" si="31"/>
        <v>77738.663021999993</v>
      </c>
      <c r="K51" s="125">
        <f t="shared" si="31"/>
        <v>-77711.472163999992</v>
      </c>
      <c r="L51" s="125">
        <f t="shared" si="31"/>
        <v>28.067222999999998</v>
      </c>
      <c r="M51" s="125">
        <v>77269.064918999997</v>
      </c>
      <c r="N51" s="125">
        <v>-77240.997695999991</v>
      </c>
      <c r="O51" s="125">
        <v>830.64792</v>
      </c>
      <c r="P51" s="125">
        <v>78662.358024000001</v>
      </c>
      <c r="Q51" s="125">
        <v>-77831.710104000013</v>
      </c>
      <c r="R51" s="125">
        <v>9995.5763999999999</v>
      </c>
      <c r="S51" s="125">
        <v>49054.120199999998</v>
      </c>
      <c r="T51" s="125">
        <v>-39058.543799999999</v>
      </c>
      <c r="U51" s="125">
        <v>13995.927</v>
      </c>
      <c r="V51" s="125">
        <v>35173.602399999996</v>
      </c>
      <c r="W51" s="125">
        <v>-21177.675399999996</v>
      </c>
      <c r="X51" s="125">
        <v>5019.1887999999999</v>
      </c>
      <c r="Y51" s="125">
        <v>18249.1158</v>
      </c>
      <c r="Z51" s="125">
        <v>-13229.927</v>
      </c>
      <c r="AA51" s="125">
        <v>26877.921000000006</v>
      </c>
      <c r="AB51" s="125">
        <v>15212.537600000001</v>
      </c>
      <c r="AC51" s="125">
        <v>11665.383400000001</v>
      </c>
      <c r="AD51" s="125">
        <v>106996.42080000001</v>
      </c>
      <c r="AE51" s="125">
        <v>10217.265599999999</v>
      </c>
      <c r="AF51" s="125">
        <v>96779.155199999994</v>
      </c>
    </row>
    <row r="52" spans="1:32" x14ac:dyDescent="0.2">
      <c r="A52" s="22">
        <v>2.1</v>
      </c>
      <c r="B52" s="55" t="s">
        <v>22</v>
      </c>
      <c r="C52" s="125">
        <f>'[1]1.7Y'!BP52</f>
        <v>977.65047200000004</v>
      </c>
      <c r="D52" s="125">
        <f>'[1]1.7Y'!BQ52</f>
        <v>0</v>
      </c>
      <c r="E52" s="125">
        <f>'[1]1.7Y'!BR52</f>
        <v>977.65047200000004</v>
      </c>
      <c r="F52" s="125">
        <f>'[1]1.7Y'!BS52</f>
        <v>1752.048691</v>
      </c>
      <c r="G52" s="125">
        <f>'[1]1.7Y'!BT52</f>
        <v>0</v>
      </c>
      <c r="H52" s="125">
        <f>'[1]1.7Y'!BU52</f>
        <v>1752.048691</v>
      </c>
      <c r="I52" s="125">
        <f>'[1]1.7Y'!BV52</f>
        <v>27.190857999999999</v>
      </c>
      <c r="J52" s="125">
        <f>'[1]1.7Y'!BW52</f>
        <v>0</v>
      </c>
      <c r="K52" s="125">
        <f>'[1]1.7Y'!BX52</f>
        <v>27.190857999999999</v>
      </c>
      <c r="L52" s="125">
        <f>'[1]1.7Y'!BY52</f>
        <v>0</v>
      </c>
      <c r="M52" s="125">
        <v>0</v>
      </c>
      <c r="N52" s="125">
        <v>0</v>
      </c>
      <c r="O52" s="125">
        <v>55.376528</v>
      </c>
      <c r="P52" s="125">
        <v>0</v>
      </c>
      <c r="Q52" s="125">
        <v>55.376528</v>
      </c>
      <c r="R52" s="125">
        <v>47.372399999999999</v>
      </c>
      <c r="S52" s="125">
        <v>0</v>
      </c>
      <c r="T52" s="125">
        <v>47.372399999999999</v>
      </c>
      <c r="U52" s="125">
        <v>84.823800000000006</v>
      </c>
      <c r="V52" s="125">
        <v>0</v>
      </c>
      <c r="W52" s="125">
        <v>84.823800000000006</v>
      </c>
      <c r="X52" s="125">
        <v>81.834600000000009</v>
      </c>
      <c r="Y52" s="125">
        <v>0</v>
      </c>
      <c r="Z52" s="125">
        <v>81.834600000000009</v>
      </c>
      <c r="AA52" s="125">
        <v>73.137200000000007</v>
      </c>
      <c r="AB52" s="125">
        <v>0</v>
      </c>
      <c r="AC52" s="125">
        <v>73.137200000000007</v>
      </c>
      <c r="AD52" s="125">
        <v>1329.384</v>
      </c>
      <c r="AE52" s="125">
        <v>0</v>
      </c>
      <c r="AF52" s="125">
        <v>1329.384</v>
      </c>
    </row>
    <row r="53" spans="1:32" x14ac:dyDescent="0.2">
      <c r="A53" s="22">
        <v>2.2000000000000002</v>
      </c>
      <c r="B53" s="55" t="s">
        <v>23</v>
      </c>
      <c r="C53" s="125">
        <f t="shared" ref="C53" si="32">C54+C55</f>
        <v>315.37112000000002</v>
      </c>
      <c r="D53" s="125">
        <f t="shared" ref="D53:L53" si="33">D54+D55</f>
        <v>68829.746939999997</v>
      </c>
      <c r="E53" s="125">
        <f t="shared" si="33"/>
        <v>-68514.375820000001</v>
      </c>
      <c r="F53" s="125">
        <f t="shared" si="33"/>
        <v>0</v>
      </c>
      <c r="G53" s="125">
        <f t="shared" si="33"/>
        <v>83762.327829999995</v>
      </c>
      <c r="H53" s="125">
        <f t="shared" si="33"/>
        <v>-83762.327829999995</v>
      </c>
      <c r="I53" s="125">
        <f t="shared" si="33"/>
        <v>0</v>
      </c>
      <c r="J53" s="125">
        <f t="shared" si="33"/>
        <v>77738.663021999993</v>
      </c>
      <c r="K53" s="125">
        <f t="shared" si="33"/>
        <v>-77738.663021999993</v>
      </c>
      <c r="L53" s="125">
        <f t="shared" si="33"/>
        <v>28.067222999999998</v>
      </c>
      <c r="M53" s="125">
        <v>77269.064918999997</v>
      </c>
      <c r="N53" s="125">
        <v>-77240.997695999991</v>
      </c>
      <c r="O53" s="125">
        <v>775.27139199999999</v>
      </c>
      <c r="P53" s="125">
        <v>78662.358024000001</v>
      </c>
      <c r="Q53" s="125">
        <v>-77887.086632000006</v>
      </c>
      <c r="R53" s="125">
        <v>9948.2039999999997</v>
      </c>
      <c r="S53" s="125">
        <v>49054.120199999998</v>
      </c>
      <c r="T53" s="125">
        <v>-39105.9162</v>
      </c>
      <c r="U53" s="125">
        <v>13911.1032</v>
      </c>
      <c r="V53" s="125">
        <v>35173.602399999996</v>
      </c>
      <c r="W53" s="125">
        <v>-21262.499199999995</v>
      </c>
      <c r="X53" s="125">
        <v>4937.3541999999998</v>
      </c>
      <c r="Y53" s="125">
        <v>18249.1158</v>
      </c>
      <c r="Z53" s="125">
        <v>-13311.7616</v>
      </c>
      <c r="AA53" s="125">
        <v>26804.783800000005</v>
      </c>
      <c r="AB53" s="125">
        <v>15212.537600000001</v>
      </c>
      <c r="AC53" s="125">
        <v>11592.246200000001</v>
      </c>
      <c r="AD53" s="125">
        <v>105667.0368</v>
      </c>
      <c r="AE53" s="125">
        <v>10217.265599999999</v>
      </c>
      <c r="AF53" s="125">
        <v>95449.771199999988</v>
      </c>
    </row>
    <row r="54" spans="1:32" x14ac:dyDescent="0.2">
      <c r="A54" s="22" t="s">
        <v>89</v>
      </c>
      <c r="B54" s="67" t="s">
        <v>25</v>
      </c>
      <c r="C54" s="125">
        <f>'[1]1.7Y'!BP54</f>
        <v>0</v>
      </c>
      <c r="D54" s="125">
        <f>'[1]1.7Y'!BQ54</f>
        <v>0</v>
      </c>
      <c r="E54" s="125">
        <f>'[1]1.7Y'!BR54</f>
        <v>0</v>
      </c>
      <c r="F54" s="125">
        <f>'[1]1.7Y'!BS54</f>
        <v>0</v>
      </c>
      <c r="G54" s="125">
        <f>'[1]1.7Y'!BT54</f>
        <v>0</v>
      </c>
      <c r="H54" s="125">
        <f>'[1]1.7Y'!BU54</f>
        <v>0</v>
      </c>
      <c r="I54" s="125">
        <f>'[1]1.7Y'!BV54</f>
        <v>0</v>
      </c>
      <c r="J54" s="125">
        <f>'[1]1.7Y'!BW54</f>
        <v>135.95428999999999</v>
      </c>
      <c r="K54" s="125">
        <f>'[1]1.7Y'!BX54</f>
        <v>-135.95428999999999</v>
      </c>
      <c r="L54" s="125">
        <f>'[1]1.7Y'!BY54</f>
        <v>28.067222999999998</v>
      </c>
      <c r="M54" s="125">
        <v>0</v>
      </c>
      <c r="N54" s="125">
        <v>28.067222999999998</v>
      </c>
      <c r="O54" s="125">
        <v>27.688264</v>
      </c>
      <c r="P54" s="125">
        <v>0</v>
      </c>
      <c r="Q54" s="125">
        <v>27.688264</v>
      </c>
      <c r="R54" s="125">
        <v>7200.6048000000001</v>
      </c>
      <c r="S54" s="125">
        <v>0</v>
      </c>
      <c r="T54" s="125">
        <v>7200.6048000000001</v>
      </c>
      <c r="U54" s="125">
        <v>3392.9519999999998</v>
      </c>
      <c r="V54" s="125">
        <v>0</v>
      </c>
      <c r="W54" s="125">
        <v>3392.9519999999998</v>
      </c>
      <c r="X54" s="125">
        <v>1636.692</v>
      </c>
      <c r="Y54" s="125">
        <v>109.11280000000001</v>
      </c>
      <c r="Z54" s="125">
        <v>1527.5791999999999</v>
      </c>
      <c r="AA54" s="125">
        <v>14042.342400000001</v>
      </c>
      <c r="AB54" s="125">
        <v>146.27440000000001</v>
      </c>
      <c r="AC54" s="125">
        <v>13896.068000000001</v>
      </c>
      <c r="AD54" s="125">
        <v>53023.430399999997</v>
      </c>
      <c r="AE54" s="125">
        <v>151.92959999999999</v>
      </c>
      <c r="AF54" s="125">
        <v>52871.500799999994</v>
      </c>
    </row>
    <row r="55" spans="1:32" x14ac:dyDescent="0.2">
      <c r="A55" s="22" t="s">
        <v>88</v>
      </c>
      <c r="B55" s="67" t="s">
        <v>24</v>
      </c>
      <c r="C55" s="125">
        <f>'[1]1.7Y'!BP55</f>
        <v>315.37112000000002</v>
      </c>
      <c r="D55" s="125">
        <f>'[1]1.7Y'!BQ55</f>
        <v>68829.746939999997</v>
      </c>
      <c r="E55" s="125">
        <f>'[1]1.7Y'!BR55</f>
        <v>-68514.375820000001</v>
      </c>
      <c r="F55" s="125">
        <f>'[1]1.7Y'!BS55</f>
        <v>0</v>
      </c>
      <c r="G55" s="125">
        <f>'[1]1.7Y'!BT55</f>
        <v>83762.327829999995</v>
      </c>
      <c r="H55" s="125">
        <f>'[1]1.7Y'!BU55</f>
        <v>-83762.327829999995</v>
      </c>
      <c r="I55" s="125">
        <f>'[1]1.7Y'!BV55</f>
        <v>0</v>
      </c>
      <c r="J55" s="125">
        <f>'[1]1.7Y'!BW55</f>
        <v>77602.708731999999</v>
      </c>
      <c r="K55" s="125">
        <f>'[1]1.7Y'!BX55</f>
        <v>-77602.708731999999</v>
      </c>
      <c r="L55" s="125">
        <f>'[1]1.7Y'!BY55</f>
        <v>0</v>
      </c>
      <c r="M55" s="125">
        <v>77269.064918999997</v>
      </c>
      <c r="N55" s="125">
        <v>-77269.064918999997</v>
      </c>
      <c r="O55" s="125">
        <v>747.58312799999999</v>
      </c>
      <c r="P55" s="125">
        <v>78662.358024000001</v>
      </c>
      <c r="Q55" s="125">
        <v>-77914.774896000003</v>
      </c>
      <c r="R55" s="125">
        <v>2747.5992000000001</v>
      </c>
      <c r="S55" s="125">
        <v>49054.120199999998</v>
      </c>
      <c r="T55" s="125">
        <v>-46306.521000000001</v>
      </c>
      <c r="U55" s="125">
        <v>10518.1512</v>
      </c>
      <c r="V55" s="125">
        <v>35173.602399999996</v>
      </c>
      <c r="W55" s="125">
        <v>-24655.451199999996</v>
      </c>
      <c r="X55" s="125">
        <v>3300.6622000000002</v>
      </c>
      <c r="Y55" s="125">
        <v>18140.003000000001</v>
      </c>
      <c r="Z55" s="125">
        <v>-14839.3408</v>
      </c>
      <c r="AA55" s="125">
        <v>12762.441400000002</v>
      </c>
      <c r="AB55" s="125">
        <v>15066.263200000001</v>
      </c>
      <c r="AC55" s="125">
        <v>-2303.8217999999997</v>
      </c>
      <c r="AD55" s="125">
        <v>52643.606399999997</v>
      </c>
      <c r="AE55" s="125">
        <v>10065.335999999999</v>
      </c>
      <c r="AF55" s="125">
        <v>42578.270399999994</v>
      </c>
    </row>
    <row r="56" spans="1:32" x14ac:dyDescent="0.2">
      <c r="A56" s="22">
        <v>4</v>
      </c>
      <c r="B56" s="52" t="s">
        <v>5</v>
      </c>
      <c r="C56" s="125">
        <f>C57+C61+C64</f>
        <v>119588.72870400001</v>
      </c>
      <c r="D56" s="125">
        <f t="shared" ref="D56:L56" si="34">D57+D61+D64</f>
        <v>226862.21517200003</v>
      </c>
      <c r="E56" s="125">
        <f t="shared" si="34"/>
        <v>-107273.486468</v>
      </c>
      <c r="F56" s="125">
        <f t="shared" si="34"/>
        <v>171916.77772099999</v>
      </c>
      <c r="G56" s="125">
        <f t="shared" si="34"/>
        <v>223998.22511100001</v>
      </c>
      <c r="H56" s="125">
        <f t="shared" si="34"/>
        <v>-52081.447390000001</v>
      </c>
      <c r="I56" s="125">
        <f t="shared" si="34"/>
        <v>164531.881758</v>
      </c>
      <c r="J56" s="125">
        <f t="shared" si="34"/>
        <v>166054.56980599998</v>
      </c>
      <c r="K56" s="125">
        <f t="shared" si="34"/>
        <v>-1522.6880479999945</v>
      </c>
      <c r="L56" s="125">
        <f t="shared" si="34"/>
        <v>166410.56516699999</v>
      </c>
      <c r="M56" s="125">
        <v>97533.599924999988</v>
      </c>
      <c r="N56" s="125">
        <v>68876.965242000006</v>
      </c>
      <c r="O56" s="125">
        <v>159539.777168</v>
      </c>
      <c r="P56" s="125">
        <v>81846.508384000015</v>
      </c>
      <c r="Q56" s="125">
        <v>77693.268784</v>
      </c>
      <c r="R56" s="125">
        <v>202943.3616</v>
      </c>
      <c r="S56" s="125">
        <v>63881.681400000001</v>
      </c>
      <c r="T56" s="125">
        <v>139061.6802</v>
      </c>
      <c r="U56" s="125">
        <v>249070.95139999999</v>
      </c>
      <c r="V56" s="125">
        <v>68594.179600000003</v>
      </c>
      <c r="W56" s="125">
        <v>180476.77179999999</v>
      </c>
      <c r="X56" s="125">
        <v>247877.00340000005</v>
      </c>
      <c r="Y56" s="125">
        <v>74660.433399999994</v>
      </c>
      <c r="Z56" s="125">
        <v>173216.57</v>
      </c>
      <c r="AA56" s="125">
        <v>404302.44160000002</v>
      </c>
      <c r="AB56" s="125">
        <v>59899.366800000011</v>
      </c>
      <c r="AC56" s="125">
        <v>344403.07480000006</v>
      </c>
      <c r="AD56" s="125">
        <v>447052.84799999994</v>
      </c>
      <c r="AE56" s="125">
        <v>55796.145599999996</v>
      </c>
      <c r="AF56" s="125">
        <v>391256.70239999995</v>
      </c>
    </row>
    <row r="57" spans="1:32" x14ac:dyDescent="0.2">
      <c r="A57" s="22">
        <v>4.2</v>
      </c>
      <c r="B57" s="55" t="s">
        <v>117</v>
      </c>
      <c r="C57" s="125">
        <f>C58+C59</f>
        <v>94989.781344000003</v>
      </c>
      <c r="D57" s="125">
        <f t="shared" ref="D57:L57" si="35">D58+D59</f>
        <v>186195.10924800002</v>
      </c>
      <c r="E57" s="125">
        <f t="shared" si="35"/>
        <v>-91205.327904000005</v>
      </c>
      <c r="F57" s="125">
        <f t="shared" si="35"/>
        <v>143427.985992</v>
      </c>
      <c r="G57" s="125">
        <f t="shared" si="35"/>
        <v>183293.09387899999</v>
      </c>
      <c r="H57" s="125">
        <f t="shared" si="35"/>
        <v>-39865.107887000006</v>
      </c>
      <c r="I57" s="125">
        <f t="shared" si="35"/>
        <v>144057.16568400001</v>
      </c>
      <c r="J57" s="125">
        <f t="shared" si="35"/>
        <v>140032.91869999998</v>
      </c>
      <c r="K57" s="125">
        <f t="shared" si="35"/>
        <v>4024.2469840000049</v>
      </c>
      <c r="L57" s="125">
        <f t="shared" si="35"/>
        <v>133403.51091899999</v>
      </c>
      <c r="M57" s="125">
        <v>65677.301819999993</v>
      </c>
      <c r="N57" s="125">
        <v>67726.209099</v>
      </c>
      <c r="O57" s="125">
        <v>120388.571872</v>
      </c>
      <c r="P57" s="125">
        <v>47457.684496000002</v>
      </c>
      <c r="Q57" s="125">
        <v>72930.887375999999</v>
      </c>
      <c r="R57" s="125">
        <v>167698.296</v>
      </c>
      <c r="S57" s="125">
        <v>35931.965400000001</v>
      </c>
      <c r="T57" s="125">
        <v>131766.33060000002</v>
      </c>
      <c r="U57" s="125">
        <v>247487.57379999998</v>
      </c>
      <c r="V57" s="125">
        <v>40432.678</v>
      </c>
      <c r="W57" s="125">
        <v>207054.8958</v>
      </c>
      <c r="X57" s="125">
        <v>242503.19800000003</v>
      </c>
      <c r="Y57" s="125">
        <v>49182.594599999997</v>
      </c>
      <c r="Z57" s="125">
        <v>193320.60340000002</v>
      </c>
      <c r="AA57" s="125">
        <v>400133.62120000005</v>
      </c>
      <c r="AB57" s="125">
        <v>34484.189800000007</v>
      </c>
      <c r="AC57" s="125">
        <v>365649.43140000006</v>
      </c>
      <c r="AD57" s="125">
        <v>444887.85119999998</v>
      </c>
      <c r="AE57" s="125">
        <v>35285.649599999997</v>
      </c>
      <c r="AF57" s="125">
        <v>409602.20159999997</v>
      </c>
    </row>
    <row r="58" spans="1:32" x14ac:dyDescent="0.2">
      <c r="A58" s="22" t="s">
        <v>69</v>
      </c>
      <c r="B58" s="67" t="s">
        <v>25</v>
      </c>
      <c r="C58" s="125">
        <f>'[1]1.7Y'!BP58</f>
        <v>94185.584988000002</v>
      </c>
      <c r="D58" s="125">
        <f>'[1]1.7Y'!BQ58</f>
        <v>73749.536412000001</v>
      </c>
      <c r="E58" s="125">
        <f>'[1]1.7Y'!BR58</f>
        <v>20436.048576000001</v>
      </c>
      <c r="F58" s="125">
        <f>'[1]1.7Y'!BS58</f>
        <v>141771.939969</v>
      </c>
      <c r="G58" s="125">
        <f>'[1]1.7Y'!BT58</f>
        <v>93242.591295000006</v>
      </c>
      <c r="H58" s="125">
        <f>'[1]1.7Y'!BU58</f>
        <v>48529.348673999993</v>
      </c>
      <c r="I58" s="125">
        <f>'[1]1.7Y'!BV58</f>
        <v>143214.249086</v>
      </c>
      <c r="J58" s="125">
        <f>'[1]1.7Y'!BW58</f>
        <v>94542.613266</v>
      </c>
      <c r="K58" s="125">
        <f>'[1]1.7Y'!BX58</f>
        <v>48671.635819999996</v>
      </c>
      <c r="L58" s="125">
        <f>'[1]1.7Y'!BY58</f>
        <v>132140.48588399999</v>
      </c>
      <c r="M58" s="125">
        <v>52710.244793999998</v>
      </c>
      <c r="N58" s="125">
        <v>79430.241089999996</v>
      </c>
      <c r="O58" s="125">
        <v>119225.66478400001</v>
      </c>
      <c r="P58" s="125">
        <v>33253.605064000003</v>
      </c>
      <c r="Q58" s="125">
        <v>85972.059720000005</v>
      </c>
      <c r="R58" s="125">
        <v>167674.60980000001</v>
      </c>
      <c r="S58" s="125">
        <v>26860.150799999999</v>
      </c>
      <c r="T58" s="125">
        <v>140814.459</v>
      </c>
      <c r="U58" s="125">
        <v>245084.2328</v>
      </c>
      <c r="V58" s="125">
        <v>30027.625199999999</v>
      </c>
      <c r="W58" s="125">
        <v>215056.60759999999</v>
      </c>
      <c r="X58" s="125">
        <v>238384.18980000002</v>
      </c>
      <c r="Y58" s="125">
        <v>39880.7284</v>
      </c>
      <c r="Z58" s="125">
        <v>198503.46140000003</v>
      </c>
      <c r="AA58" s="125">
        <v>395160.29160000006</v>
      </c>
      <c r="AB58" s="125">
        <v>30827.329800000003</v>
      </c>
      <c r="AC58" s="125">
        <v>364332.96180000005</v>
      </c>
      <c r="AD58" s="125">
        <v>437747.16</v>
      </c>
      <c r="AE58" s="125">
        <v>31639.339199999999</v>
      </c>
      <c r="AF58" s="125">
        <v>406107.82079999999</v>
      </c>
    </row>
    <row r="59" spans="1:32" x14ac:dyDescent="0.2">
      <c r="A59" s="22" t="s">
        <v>70</v>
      </c>
      <c r="B59" s="67" t="s">
        <v>24</v>
      </c>
      <c r="C59" s="125">
        <f>'[1]1.7Y'!BP59</f>
        <v>804.19635600000004</v>
      </c>
      <c r="D59" s="125">
        <f>'[1]1.7Y'!BQ59</f>
        <v>112445.57283600001</v>
      </c>
      <c r="E59" s="125">
        <f>'[1]1.7Y'!BR59</f>
        <v>-111641.37648000001</v>
      </c>
      <c r="F59" s="125">
        <f>'[1]1.7Y'!BS59</f>
        <v>1656.0460230000001</v>
      </c>
      <c r="G59" s="125">
        <f>'[1]1.7Y'!BT59</f>
        <v>90050.502584000002</v>
      </c>
      <c r="H59" s="125">
        <f>'[1]1.7Y'!BU59</f>
        <v>-88394.456560999999</v>
      </c>
      <c r="I59" s="125">
        <f>'[1]1.7Y'!BV59</f>
        <v>842.91659799999991</v>
      </c>
      <c r="J59" s="125">
        <f>'[1]1.7Y'!BW59</f>
        <v>45490.305433999994</v>
      </c>
      <c r="K59" s="125">
        <f>'[1]1.7Y'!BX59</f>
        <v>-44647.388835999991</v>
      </c>
      <c r="L59" s="125">
        <f>'[1]1.7Y'!BY59</f>
        <v>1263.0250349999999</v>
      </c>
      <c r="M59" s="125">
        <v>12967.057025999999</v>
      </c>
      <c r="N59" s="125">
        <v>-11704.031990999998</v>
      </c>
      <c r="O59" s="125">
        <v>1162.9070879999999</v>
      </c>
      <c r="P59" s="125">
        <v>14204.079432</v>
      </c>
      <c r="Q59" s="125">
        <v>-13041.172344000001</v>
      </c>
      <c r="R59" s="125">
        <v>23.686199999999999</v>
      </c>
      <c r="S59" s="125">
        <v>9071.8145999999997</v>
      </c>
      <c r="T59" s="125">
        <v>-9048.1283999999996</v>
      </c>
      <c r="U59" s="125">
        <v>2403.3409999999999</v>
      </c>
      <c r="V59" s="125">
        <v>10405.052799999999</v>
      </c>
      <c r="W59" s="125">
        <v>-8001.7117999999991</v>
      </c>
      <c r="X59" s="125">
        <v>4119.0082000000002</v>
      </c>
      <c r="Y59" s="125">
        <v>9301.8662000000004</v>
      </c>
      <c r="Z59" s="125">
        <v>-5182.8580000000002</v>
      </c>
      <c r="AA59" s="125">
        <v>4973.3296000000009</v>
      </c>
      <c r="AB59" s="125">
        <v>3656.8600000000006</v>
      </c>
      <c r="AC59" s="125">
        <v>1316.4696000000004</v>
      </c>
      <c r="AD59" s="125">
        <v>7140.6911999999993</v>
      </c>
      <c r="AE59" s="125">
        <v>3646.3103999999998</v>
      </c>
      <c r="AF59" s="125">
        <v>3494.3807999999995</v>
      </c>
    </row>
    <row r="60" spans="1:32" x14ac:dyDescent="0.2">
      <c r="A60" s="22" t="s">
        <v>71</v>
      </c>
      <c r="B60" s="94" t="s">
        <v>19</v>
      </c>
      <c r="C60" s="125">
        <f>'[1]1.7Y'!BP60</f>
        <v>88950.424396000002</v>
      </c>
      <c r="D60" s="125">
        <f>'[1]1.7Y'!BQ60</f>
        <v>163914.13962</v>
      </c>
      <c r="E60" s="125">
        <f>'[1]1.7Y'!BR60</f>
        <v>-74963.715224</v>
      </c>
      <c r="F60" s="125">
        <f>'[1]1.7Y'!BS60</f>
        <v>135027.752542</v>
      </c>
      <c r="G60" s="125">
        <f>'[1]1.7Y'!BT60</f>
        <v>153748.27280199999</v>
      </c>
      <c r="H60" s="125">
        <f>'[1]1.7Y'!BU60</f>
        <v>-18720.52025999999</v>
      </c>
      <c r="I60" s="125">
        <f>'[1]1.7Y'!BV60</f>
        <v>134513.17452599999</v>
      </c>
      <c r="J60" s="125">
        <f>'[1]1.7Y'!BW60</f>
        <v>88587.815363999995</v>
      </c>
      <c r="K60" s="125">
        <f>'[1]1.7Y'!BX60</f>
        <v>45925.359161999993</v>
      </c>
      <c r="L60" s="125">
        <f>'[1]1.7Y'!BY60</f>
        <v>116815.78212599999</v>
      </c>
      <c r="M60" s="125">
        <v>43953.271217999994</v>
      </c>
      <c r="N60" s="125">
        <v>72862.510907999997</v>
      </c>
      <c r="O60" s="125">
        <v>106489.06334399999</v>
      </c>
      <c r="P60" s="125">
        <v>28463.535392000002</v>
      </c>
      <c r="Q60" s="125">
        <v>78025.527951999989</v>
      </c>
      <c r="R60" s="125">
        <v>148062.4362</v>
      </c>
      <c r="S60" s="125">
        <v>18451.549800000001</v>
      </c>
      <c r="T60" s="125">
        <v>129610.88639999999</v>
      </c>
      <c r="U60" s="125">
        <v>210928.516</v>
      </c>
      <c r="V60" s="125">
        <v>18746.059799999999</v>
      </c>
      <c r="W60" s="125">
        <v>192182.45620000002</v>
      </c>
      <c r="X60" s="125">
        <v>206250.47020000001</v>
      </c>
      <c r="Y60" s="125">
        <v>19613.025800000003</v>
      </c>
      <c r="Z60" s="125">
        <v>186637.44440000001</v>
      </c>
      <c r="AA60" s="125">
        <v>361005.21920000005</v>
      </c>
      <c r="AB60" s="125">
        <v>6180.0934000000007</v>
      </c>
      <c r="AC60" s="125">
        <v>354825.12580000004</v>
      </c>
      <c r="AD60" s="125">
        <v>400448.44319999998</v>
      </c>
      <c r="AE60" s="125">
        <v>3912.1871999999998</v>
      </c>
      <c r="AF60" s="125">
        <v>396536.25599999999</v>
      </c>
    </row>
    <row r="61" spans="1:32" x14ac:dyDescent="0.2">
      <c r="A61" s="22">
        <v>4.3</v>
      </c>
      <c r="B61" s="55" t="s">
        <v>115</v>
      </c>
      <c r="C61" s="125">
        <f t="shared" ref="C61" si="36">C62+C63</f>
        <v>24598.947360000002</v>
      </c>
      <c r="D61" s="125">
        <f t="shared" ref="D61:L61" si="37">D62+D63</f>
        <v>40667.105924000003</v>
      </c>
      <c r="E61" s="125">
        <f t="shared" si="37"/>
        <v>-16068.158563999999</v>
      </c>
      <c r="F61" s="125">
        <f t="shared" si="37"/>
        <v>28488.791729</v>
      </c>
      <c r="G61" s="125">
        <f t="shared" si="37"/>
        <v>40705.131232</v>
      </c>
      <c r="H61" s="125">
        <f t="shared" si="37"/>
        <v>-12216.339502999999</v>
      </c>
      <c r="I61" s="125">
        <f t="shared" si="37"/>
        <v>20474.716074</v>
      </c>
      <c r="J61" s="125">
        <f t="shared" si="37"/>
        <v>26021.651105999998</v>
      </c>
      <c r="K61" s="125">
        <f t="shared" si="37"/>
        <v>-5546.9350319999994</v>
      </c>
      <c r="L61" s="125">
        <f t="shared" si="37"/>
        <v>33007.054248</v>
      </c>
      <c r="M61" s="125">
        <v>31856.298104999998</v>
      </c>
      <c r="N61" s="125">
        <v>1150.7561430000014</v>
      </c>
      <c r="O61" s="125">
        <v>39151.205296</v>
      </c>
      <c r="P61" s="125">
        <v>34388.823888000006</v>
      </c>
      <c r="Q61" s="125">
        <v>4762.3814080000002</v>
      </c>
      <c r="R61" s="125">
        <v>35245.065599999994</v>
      </c>
      <c r="S61" s="125">
        <v>27949.715999999997</v>
      </c>
      <c r="T61" s="125">
        <v>7295.3495999999986</v>
      </c>
      <c r="U61" s="125">
        <v>1583.3776</v>
      </c>
      <c r="V61" s="125">
        <v>28161.5016</v>
      </c>
      <c r="W61" s="125">
        <v>-26578.123999999996</v>
      </c>
      <c r="X61" s="125">
        <v>5373.8054000000002</v>
      </c>
      <c r="Y61" s="125">
        <v>25477.838800000001</v>
      </c>
      <c r="Z61" s="125">
        <v>-20104.0334</v>
      </c>
      <c r="AA61" s="125">
        <v>3400.8798000000006</v>
      </c>
      <c r="AB61" s="125">
        <v>24830.079400000002</v>
      </c>
      <c r="AC61" s="125">
        <v>-21429.1996</v>
      </c>
      <c r="AD61" s="125">
        <v>759.64799999999991</v>
      </c>
      <c r="AE61" s="125">
        <v>19029.182400000002</v>
      </c>
      <c r="AF61" s="125">
        <v>-18269.5344</v>
      </c>
    </row>
    <row r="62" spans="1:32" x14ac:dyDescent="0.2">
      <c r="A62" s="22" t="s">
        <v>74</v>
      </c>
      <c r="B62" s="67" t="s">
        <v>25</v>
      </c>
      <c r="C62" s="125">
        <f>'[1]1.7Y'!BP62</f>
        <v>6354.7280680000003</v>
      </c>
      <c r="D62" s="125">
        <f>'[1]1.7Y'!BQ62</f>
        <v>8814.6228040000005</v>
      </c>
      <c r="E62" s="125">
        <f>'[1]1.7Y'!BR62</f>
        <v>-2459.8947360000002</v>
      </c>
      <c r="F62" s="125">
        <f>'[1]1.7Y'!BS62</f>
        <v>9432.2621309999995</v>
      </c>
      <c r="G62" s="125">
        <f>'[1]1.7Y'!BT62</f>
        <v>5664.1574119999996</v>
      </c>
      <c r="H62" s="125">
        <f>'[1]1.7Y'!BU62</f>
        <v>3768.1047189999999</v>
      </c>
      <c r="I62" s="125">
        <f>'[1]1.7Y'!BV62</f>
        <v>3371.6663919999996</v>
      </c>
      <c r="J62" s="125">
        <f>'[1]1.7Y'!BW62</f>
        <v>4758.4001499999995</v>
      </c>
      <c r="K62" s="125">
        <f>'[1]1.7Y'!BX62</f>
        <v>-1386.7337579999999</v>
      </c>
      <c r="L62" s="125">
        <f>'[1]1.7Y'!BY62</f>
        <v>1291.0922579999999</v>
      </c>
      <c r="M62" s="125">
        <v>3676.8062129999998</v>
      </c>
      <c r="N62" s="125">
        <v>-2385.7139550000002</v>
      </c>
      <c r="O62" s="125">
        <v>886.02444800000001</v>
      </c>
      <c r="P62" s="125">
        <v>830.64792</v>
      </c>
      <c r="Q62" s="125">
        <v>55.376528000000008</v>
      </c>
      <c r="R62" s="125">
        <v>1326.4272000000001</v>
      </c>
      <c r="S62" s="125">
        <v>663.21360000000004</v>
      </c>
      <c r="T62" s="125">
        <v>663.21360000000004</v>
      </c>
      <c r="U62" s="125">
        <v>876.51260000000002</v>
      </c>
      <c r="V62" s="125">
        <v>1187.5332000000001</v>
      </c>
      <c r="W62" s="125">
        <v>-311.02060000000006</v>
      </c>
      <c r="X62" s="125">
        <v>4719.1286</v>
      </c>
      <c r="Y62" s="125">
        <v>190.94740000000002</v>
      </c>
      <c r="Z62" s="125">
        <v>4528.1812</v>
      </c>
      <c r="AA62" s="125">
        <v>3291.1740000000004</v>
      </c>
      <c r="AB62" s="125">
        <v>804.50920000000008</v>
      </c>
      <c r="AC62" s="125">
        <v>2486.6648000000005</v>
      </c>
      <c r="AD62" s="125">
        <v>455.78879999999998</v>
      </c>
      <c r="AE62" s="125">
        <v>37.982399999999998</v>
      </c>
      <c r="AF62" s="125">
        <v>417.8064</v>
      </c>
    </row>
    <row r="63" spans="1:32" x14ac:dyDescent="0.2">
      <c r="A63" s="22" t="s">
        <v>75</v>
      </c>
      <c r="B63" s="67" t="s">
        <v>24</v>
      </c>
      <c r="C63" s="125">
        <f>'[1]1.7Y'!BP63</f>
        <v>18244.219292000002</v>
      </c>
      <c r="D63" s="125">
        <f>'[1]1.7Y'!BQ63</f>
        <v>31852.483120000001</v>
      </c>
      <c r="E63" s="125">
        <f>'[1]1.7Y'!BR63</f>
        <v>-13608.263827999999</v>
      </c>
      <c r="F63" s="125">
        <f>'[1]1.7Y'!BS63</f>
        <v>19056.529598000001</v>
      </c>
      <c r="G63" s="125">
        <f>'[1]1.7Y'!BT63</f>
        <v>35040.973819999999</v>
      </c>
      <c r="H63" s="125">
        <f>'[1]1.7Y'!BU63</f>
        <v>-15984.444221999998</v>
      </c>
      <c r="I63" s="125">
        <f>'[1]1.7Y'!BV63</f>
        <v>17103.049682000001</v>
      </c>
      <c r="J63" s="125">
        <f>'[1]1.7Y'!BW63</f>
        <v>21263.250956</v>
      </c>
      <c r="K63" s="125">
        <f>'[1]1.7Y'!BX63</f>
        <v>-4160.2012739999991</v>
      </c>
      <c r="L63" s="125">
        <f>'[1]1.7Y'!BY63</f>
        <v>31715.96199</v>
      </c>
      <c r="M63" s="125">
        <v>28179.491891999998</v>
      </c>
      <c r="N63" s="125">
        <v>3536.4700980000016</v>
      </c>
      <c r="O63" s="125">
        <v>38265.180848000004</v>
      </c>
      <c r="P63" s="125">
        <v>33558.175968000003</v>
      </c>
      <c r="Q63" s="125">
        <v>4707.0048800000004</v>
      </c>
      <c r="R63" s="125">
        <v>33918.638399999996</v>
      </c>
      <c r="S63" s="125">
        <v>27286.502399999998</v>
      </c>
      <c r="T63" s="125">
        <v>6632.1359999999986</v>
      </c>
      <c r="U63" s="125">
        <v>706.86500000000001</v>
      </c>
      <c r="V63" s="125">
        <v>26973.968399999998</v>
      </c>
      <c r="W63" s="125">
        <v>-26267.103399999996</v>
      </c>
      <c r="X63" s="125">
        <v>654.67680000000007</v>
      </c>
      <c r="Y63" s="125">
        <v>25286.8914</v>
      </c>
      <c r="Z63" s="125">
        <v>-24632.214599999999</v>
      </c>
      <c r="AA63" s="125">
        <v>109.70580000000001</v>
      </c>
      <c r="AB63" s="125">
        <v>24025.570200000002</v>
      </c>
      <c r="AC63" s="125">
        <v>-23915.864400000002</v>
      </c>
      <c r="AD63" s="125">
        <v>303.85919999999999</v>
      </c>
      <c r="AE63" s="125">
        <v>18991.2</v>
      </c>
      <c r="AF63" s="125">
        <v>-18687.340800000002</v>
      </c>
    </row>
    <row r="64" spans="1:32" x14ac:dyDescent="0.2">
      <c r="B64" s="55" t="s">
        <v>186</v>
      </c>
      <c r="C64" s="125">
        <f>C65+C66</f>
        <v>0</v>
      </c>
      <c r="D64" s="125">
        <f t="shared" ref="D64:L64" si="38">D65+D66</f>
        <v>0</v>
      </c>
      <c r="E64" s="125">
        <f t="shared" si="38"/>
        <v>0</v>
      </c>
      <c r="F64" s="125">
        <f t="shared" si="38"/>
        <v>0</v>
      </c>
      <c r="G64" s="125">
        <f t="shared" si="38"/>
        <v>0</v>
      </c>
      <c r="H64" s="125">
        <f t="shared" si="38"/>
        <v>0</v>
      </c>
      <c r="I64" s="125">
        <f t="shared" si="38"/>
        <v>0</v>
      </c>
      <c r="J64" s="125">
        <f t="shared" si="38"/>
        <v>0</v>
      </c>
      <c r="K64" s="125">
        <f t="shared" si="38"/>
        <v>0</v>
      </c>
      <c r="L64" s="125">
        <f t="shared" si="38"/>
        <v>0</v>
      </c>
      <c r="M64" s="125">
        <v>0</v>
      </c>
      <c r="N64" s="125">
        <v>0</v>
      </c>
      <c r="O64" s="125">
        <v>0</v>
      </c>
      <c r="P64" s="125">
        <v>0</v>
      </c>
      <c r="Q64" s="125">
        <v>0</v>
      </c>
      <c r="R64" s="125">
        <v>0</v>
      </c>
      <c r="S64" s="125">
        <v>0</v>
      </c>
      <c r="T64" s="125">
        <v>0</v>
      </c>
      <c r="U64" s="125">
        <v>0</v>
      </c>
      <c r="V64" s="125">
        <v>0</v>
      </c>
      <c r="W64" s="125">
        <v>0</v>
      </c>
      <c r="X64" s="125">
        <v>0</v>
      </c>
      <c r="Y64" s="125">
        <v>0</v>
      </c>
      <c r="Z64" s="125">
        <v>0</v>
      </c>
      <c r="AA64" s="125">
        <v>767.94060000000013</v>
      </c>
      <c r="AB64" s="125">
        <v>585.09760000000006</v>
      </c>
      <c r="AC64" s="125">
        <v>182.84300000000007</v>
      </c>
      <c r="AD64" s="125">
        <v>1405.3488</v>
      </c>
      <c r="AE64" s="125">
        <v>1481.3136</v>
      </c>
      <c r="AF64" s="125">
        <v>-75.964799999999968</v>
      </c>
    </row>
    <row r="65" spans="1:32" x14ac:dyDescent="0.2">
      <c r="B65" s="67" t="s">
        <v>187</v>
      </c>
      <c r="C65" s="125">
        <f>'[1]1.7Y'!BP65</f>
        <v>0</v>
      </c>
      <c r="D65" s="125">
        <f>'[1]1.7Y'!BQ65</f>
        <v>0</v>
      </c>
      <c r="E65" s="125">
        <f>'[1]1.7Y'!BR65</f>
        <v>0</v>
      </c>
      <c r="F65" s="125">
        <f>'[1]1.7Y'!BS65</f>
        <v>0</v>
      </c>
      <c r="G65" s="125">
        <f>'[1]1.7Y'!BT65</f>
        <v>0</v>
      </c>
      <c r="H65" s="125">
        <f>'[1]1.7Y'!BU65</f>
        <v>0</v>
      </c>
      <c r="I65" s="125">
        <f>'[1]1.7Y'!BV65</f>
        <v>0</v>
      </c>
      <c r="J65" s="125">
        <f>'[1]1.7Y'!BW65</f>
        <v>0</v>
      </c>
      <c r="K65" s="125">
        <f>'[1]1.7Y'!BX65</f>
        <v>0</v>
      </c>
      <c r="L65" s="125">
        <f>'[1]1.7Y'!BY65</f>
        <v>0</v>
      </c>
      <c r="M65" s="125">
        <v>0</v>
      </c>
      <c r="N65" s="125">
        <v>0</v>
      </c>
      <c r="O65" s="125">
        <v>0</v>
      </c>
      <c r="P65" s="125">
        <v>0</v>
      </c>
      <c r="Q65" s="125">
        <v>0</v>
      </c>
      <c r="R65" s="125">
        <v>0</v>
      </c>
      <c r="S65" s="125">
        <v>0</v>
      </c>
      <c r="T65" s="125">
        <v>0</v>
      </c>
      <c r="U65" s="125">
        <v>0</v>
      </c>
      <c r="V65" s="125">
        <v>0</v>
      </c>
      <c r="W65" s="125">
        <v>0</v>
      </c>
      <c r="X65" s="125">
        <v>0</v>
      </c>
      <c r="Y65" s="125">
        <v>0</v>
      </c>
      <c r="Z65" s="125">
        <v>0</v>
      </c>
      <c r="AA65" s="125">
        <v>767.94060000000013</v>
      </c>
      <c r="AB65" s="125">
        <v>585.09760000000006</v>
      </c>
      <c r="AC65" s="125">
        <v>182.84300000000007</v>
      </c>
      <c r="AD65" s="125">
        <v>1405.3488</v>
      </c>
      <c r="AE65" s="125">
        <v>1481.3136</v>
      </c>
      <c r="AF65" s="125">
        <v>-75.964799999999968</v>
      </c>
    </row>
    <row r="66" spans="1:32" x14ac:dyDescent="0.2">
      <c r="B66" s="67" t="s">
        <v>188</v>
      </c>
      <c r="C66" s="125">
        <f>'[1]1.7Y'!BP66</f>
        <v>0</v>
      </c>
      <c r="D66" s="125">
        <f>'[1]1.7Y'!BQ66</f>
        <v>0</v>
      </c>
      <c r="E66" s="125">
        <f>'[1]1.7Y'!BR66</f>
        <v>0</v>
      </c>
      <c r="F66" s="125">
        <f>'[1]1.7Y'!BS66</f>
        <v>0</v>
      </c>
      <c r="G66" s="125">
        <f>'[1]1.7Y'!BT66</f>
        <v>0</v>
      </c>
      <c r="H66" s="125">
        <f>'[1]1.7Y'!BU66</f>
        <v>0</v>
      </c>
      <c r="I66" s="125">
        <f>'[1]1.7Y'!BV66</f>
        <v>0</v>
      </c>
      <c r="J66" s="125">
        <f>'[1]1.7Y'!BW66</f>
        <v>0</v>
      </c>
      <c r="K66" s="125">
        <f>'[1]1.7Y'!BX66</f>
        <v>0</v>
      </c>
      <c r="L66" s="125">
        <f>'[1]1.7Y'!BY66</f>
        <v>0</v>
      </c>
      <c r="M66" s="125">
        <v>0</v>
      </c>
      <c r="N66" s="125">
        <v>0</v>
      </c>
      <c r="O66" s="125">
        <v>0</v>
      </c>
      <c r="P66" s="125">
        <v>0</v>
      </c>
      <c r="Q66" s="125">
        <v>0</v>
      </c>
      <c r="R66" s="125">
        <v>0</v>
      </c>
      <c r="S66" s="125">
        <v>0</v>
      </c>
      <c r="T66" s="125">
        <v>0</v>
      </c>
      <c r="U66" s="125">
        <v>0</v>
      </c>
      <c r="V66" s="125">
        <v>0</v>
      </c>
      <c r="W66" s="125">
        <v>0</v>
      </c>
      <c r="X66" s="125">
        <v>0</v>
      </c>
      <c r="Y66" s="125">
        <v>0</v>
      </c>
      <c r="Z66" s="125">
        <v>0</v>
      </c>
      <c r="AA66" s="125">
        <v>0</v>
      </c>
      <c r="AB66" s="125">
        <v>0</v>
      </c>
      <c r="AC66" s="125">
        <v>0</v>
      </c>
      <c r="AD66" s="125">
        <v>0</v>
      </c>
      <c r="AE66" s="125">
        <v>0</v>
      </c>
      <c r="AF66" s="125">
        <v>0</v>
      </c>
    </row>
    <row r="67" spans="1:32" s="21" customFormat="1" ht="12" x14ac:dyDescent="0.25">
      <c r="B67" s="53" t="s">
        <v>17</v>
      </c>
      <c r="C67" s="124">
        <f t="shared" ref="C67" si="39">C68+C78+C83</f>
        <v>1661990.0338440002</v>
      </c>
      <c r="D67" s="124">
        <f t="shared" ref="D67:L67" si="40">D68+D78+D83</f>
        <v>1781179.8180812001</v>
      </c>
      <c r="E67" s="124">
        <f t="shared" si="40"/>
        <v>-119189.78423719993</v>
      </c>
      <c r="F67" s="124">
        <f t="shared" si="40"/>
        <v>2382008.4133440643</v>
      </c>
      <c r="G67" s="124">
        <f t="shared" si="40"/>
        <v>2369409.9772064239</v>
      </c>
      <c r="H67" s="124">
        <f t="shared" si="40"/>
        <v>12598.43613764015</v>
      </c>
      <c r="I67" s="124">
        <f t="shared" si="40"/>
        <v>2657358.593351075</v>
      </c>
      <c r="J67" s="124">
        <f t="shared" si="40"/>
        <v>2687462.8321460001</v>
      </c>
      <c r="K67" s="124">
        <f t="shared" si="40"/>
        <v>-30104.238794924924</v>
      </c>
      <c r="L67" s="124">
        <f t="shared" si="40"/>
        <v>2795283.2759218435</v>
      </c>
      <c r="M67" s="124">
        <v>2865074.0566170001</v>
      </c>
      <c r="N67" s="124">
        <v>-69790.780695156194</v>
      </c>
      <c r="O67" s="124">
        <v>2820568.0985356984</v>
      </c>
      <c r="P67" s="124">
        <v>2739587.5932159997</v>
      </c>
      <c r="Q67" s="124">
        <v>80980.505319698015</v>
      </c>
      <c r="R67" s="124">
        <v>2493256.7843999998</v>
      </c>
      <c r="S67" s="124">
        <v>2546432.3033999996</v>
      </c>
      <c r="T67" s="124">
        <v>-53175.518999999855</v>
      </c>
      <c r="U67" s="124">
        <v>3128075.5471999999</v>
      </c>
      <c r="V67" s="124">
        <v>3006664.4147999999</v>
      </c>
      <c r="W67" s="124">
        <v>121411.1324</v>
      </c>
      <c r="X67" s="124">
        <v>3214775.7256</v>
      </c>
      <c r="Y67" s="124">
        <v>3227583.9021999999</v>
      </c>
      <c r="Z67" s="124">
        <v>-12808.176600000355</v>
      </c>
      <c r="AA67" s="124">
        <v>4658912.7772000013</v>
      </c>
      <c r="AB67" s="124">
        <v>3531356.5648000007</v>
      </c>
      <c r="AC67" s="124">
        <v>1127556.2124000001</v>
      </c>
      <c r="AD67" s="124">
        <v>5256384.3359999992</v>
      </c>
      <c r="AE67" s="124">
        <v>3829765.3919999995</v>
      </c>
      <c r="AF67" s="124">
        <v>1426618.9439999997</v>
      </c>
    </row>
    <row r="68" spans="1:32" x14ac:dyDescent="0.2">
      <c r="A68" s="22">
        <v>1</v>
      </c>
      <c r="B68" s="52" t="s">
        <v>18</v>
      </c>
      <c r="C68" s="125">
        <f t="shared" ref="C68" si="41">C69+C71</f>
        <v>123830.470268</v>
      </c>
      <c r="D68" s="125">
        <f t="shared" ref="D68:L68" si="42">D69+D71</f>
        <v>726421.10724120005</v>
      </c>
      <c r="E68" s="125">
        <f t="shared" si="42"/>
        <v>-602590.63697320002</v>
      </c>
      <c r="F68" s="125">
        <f t="shared" si="42"/>
        <v>76792.349328064098</v>
      </c>
      <c r="G68" s="125">
        <f t="shared" si="42"/>
        <v>1076206.0379124242</v>
      </c>
      <c r="H68" s="125">
        <f t="shared" si="42"/>
        <v>-999413.68858435994</v>
      </c>
      <c r="I68" s="125">
        <f t="shared" si="42"/>
        <v>86952.404895075189</v>
      </c>
      <c r="J68" s="125">
        <f t="shared" si="42"/>
        <v>1263396.026112</v>
      </c>
      <c r="K68" s="125">
        <f t="shared" si="42"/>
        <v>-1176443.6212169249</v>
      </c>
      <c r="L68" s="125">
        <f t="shared" si="42"/>
        <v>94963.818314843695</v>
      </c>
      <c r="M68" s="125">
        <v>1352419.140255</v>
      </c>
      <c r="N68" s="125">
        <v>-1257455.3219401562</v>
      </c>
      <c r="O68" s="125">
        <v>95738.350031698399</v>
      </c>
      <c r="P68" s="125">
        <v>1312700.5962399999</v>
      </c>
      <c r="Q68" s="125">
        <v>-1216962.2462083017</v>
      </c>
      <c r="R68" s="125">
        <v>101187.4464</v>
      </c>
      <c r="S68" s="125">
        <v>1239712.0218</v>
      </c>
      <c r="T68" s="125">
        <v>-1138524.5754</v>
      </c>
      <c r="U68" s="125">
        <v>109648.8988</v>
      </c>
      <c r="V68" s="125">
        <v>1447235.4010000001</v>
      </c>
      <c r="W68" s="125">
        <v>-1337586.5022</v>
      </c>
      <c r="X68" s="125">
        <v>104215.30140000001</v>
      </c>
      <c r="Y68" s="125">
        <v>1798970.0118</v>
      </c>
      <c r="Z68" s="125">
        <v>-1694754.7104000002</v>
      </c>
      <c r="AA68" s="125">
        <v>101989.8254</v>
      </c>
      <c r="AB68" s="125">
        <v>1907564.4504000002</v>
      </c>
      <c r="AC68" s="125">
        <v>-1805574.6250000002</v>
      </c>
      <c r="AD68" s="125">
        <v>117935.352</v>
      </c>
      <c r="AE68" s="125">
        <v>2100046.8959999997</v>
      </c>
      <c r="AF68" s="125">
        <v>-1982111.544</v>
      </c>
    </row>
    <row r="69" spans="1:32" x14ac:dyDescent="0.2">
      <c r="A69" s="22">
        <v>1.1000000000000001</v>
      </c>
      <c r="B69" s="55" t="s">
        <v>22</v>
      </c>
      <c r="C69" s="125">
        <f t="shared" ref="C69:L69" si="43">C70</f>
        <v>115772.73815200001</v>
      </c>
      <c r="D69" s="125">
        <f t="shared" si="43"/>
        <v>580451.58434920001</v>
      </c>
      <c r="E69" s="125">
        <f t="shared" si="43"/>
        <v>-464678.84619720001</v>
      </c>
      <c r="F69" s="125">
        <f t="shared" si="43"/>
        <v>65464.034504064097</v>
      </c>
      <c r="G69" s="125">
        <f t="shared" si="43"/>
        <v>761029.27886842412</v>
      </c>
      <c r="H69" s="125">
        <f t="shared" si="43"/>
        <v>-695565.24436436</v>
      </c>
      <c r="I69" s="125">
        <f t="shared" si="43"/>
        <v>70610.699237075198</v>
      </c>
      <c r="J69" s="125">
        <f t="shared" si="43"/>
        <v>899799.872936</v>
      </c>
      <c r="K69" s="125">
        <f t="shared" si="43"/>
        <v>-829189.17369892483</v>
      </c>
      <c r="L69" s="125">
        <f t="shared" si="43"/>
        <v>72201.300461843697</v>
      </c>
      <c r="M69" s="125">
        <v>955296.00202799996</v>
      </c>
      <c r="N69" s="125">
        <v>-883094.70156615623</v>
      </c>
      <c r="O69" s="125">
        <v>70154.394095698401</v>
      </c>
      <c r="P69" s="125">
        <v>912937.44060800003</v>
      </c>
      <c r="Q69" s="125">
        <v>-842783.04651230166</v>
      </c>
      <c r="R69" s="125">
        <v>79254.025200000004</v>
      </c>
      <c r="S69" s="125">
        <v>880937.15039999993</v>
      </c>
      <c r="T69" s="125">
        <v>-801683.12519999989</v>
      </c>
      <c r="U69" s="125">
        <v>75634.554999999993</v>
      </c>
      <c r="V69" s="125">
        <v>951242.36780000001</v>
      </c>
      <c r="W69" s="125">
        <v>-875607.81279999996</v>
      </c>
      <c r="X69" s="125">
        <v>59888.226400000007</v>
      </c>
      <c r="Y69" s="125">
        <v>1195303.4458000001</v>
      </c>
      <c r="Z69" s="125">
        <v>-1135415.2194000001</v>
      </c>
      <c r="AA69" s="125">
        <v>59679.955200000004</v>
      </c>
      <c r="AB69" s="125">
        <v>1155019.2310000001</v>
      </c>
      <c r="AC69" s="125">
        <v>-1095339.2758000002</v>
      </c>
      <c r="AD69" s="125">
        <v>62367.1008</v>
      </c>
      <c r="AE69" s="125">
        <v>1295883.5231999999</v>
      </c>
      <c r="AF69" s="125">
        <v>-1233516.4224</v>
      </c>
    </row>
    <row r="70" spans="1:32" ht="22.8" x14ac:dyDescent="0.2">
      <c r="A70" s="22" t="s">
        <v>54</v>
      </c>
      <c r="B70" s="54" t="s">
        <v>26</v>
      </c>
      <c r="C70" s="125">
        <f>'[1]1.7Y'!BP70</f>
        <v>115772.73815200001</v>
      </c>
      <c r="D70" s="125">
        <f>'[1]1.7Y'!BQ70</f>
        <v>580451.58434920001</v>
      </c>
      <c r="E70" s="125">
        <f>'[1]1.7Y'!BR70</f>
        <v>-464678.84619720001</v>
      </c>
      <c r="F70" s="125">
        <f>'[1]1.7Y'!BS70</f>
        <v>65464.034504064097</v>
      </c>
      <c r="G70" s="125">
        <f>'[1]1.7Y'!BT70</f>
        <v>761029.27886842412</v>
      </c>
      <c r="H70" s="125">
        <f>'[1]1.7Y'!BU70</f>
        <v>-695565.24436436</v>
      </c>
      <c r="I70" s="125">
        <f>'[1]1.7Y'!BV70</f>
        <v>70610.699237075198</v>
      </c>
      <c r="J70" s="125">
        <f>'[1]1.7Y'!BW70</f>
        <v>899799.872936</v>
      </c>
      <c r="K70" s="125">
        <f>'[1]1.7Y'!BX70</f>
        <v>-829189.17369892483</v>
      </c>
      <c r="L70" s="125">
        <f>'[1]1.7Y'!BY70</f>
        <v>72201.300461843697</v>
      </c>
      <c r="M70" s="125">
        <v>955296.00202799996</v>
      </c>
      <c r="N70" s="125">
        <v>-883094.70156615623</v>
      </c>
      <c r="O70" s="125">
        <v>70154.394095698401</v>
      </c>
      <c r="P70" s="125">
        <v>912937.44060800003</v>
      </c>
      <c r="Q70" s="125">
        <v>-842783.04651230166</v>
      </c>
      <c r="R70" s="125">
        <v>79254.025200000004</v>
      </c>
      <c r="S70" s="125">
        <v>880937.15039999993</v>
      </c>
      <c r="T70" s="125">
        <v>-801683.12519999989</v>
      </c>
      <c r="U70" s="125">
        <v>75634.554999999993</v>
      </c>
      <c r="V70" s="125">
        <v>951242.36780000001</v>
      </c>
      <c r="W70" s="125">
        <v>-875607.81279999996</v>
      </c>
      <c r="X70" s="125">
        <v>59888.226400000007</v>
      </c>
      <c r="Y70" s="125">
        <v>1195303.4458000001</v>
      </c>
      <c r="Z70" s="125">
        <v>-1135415.2194000001</v>
      </c>
      <c r="AA70" s="125">
        <v>59679.955200000004</v>
      </c>
      <c r="AB70" s="125">
        <v>1155019.2310000001</v>
      </c>
      <c r="AC70" s="125">
        <v>-1095339.2758000002</v>
      </c>
      <c r="AD70" s="125">
        <v>62367.1008</v>
      </c>
      <c r="AE70" s="125">
        <v>1295883.5231999999</v>
      </c>
      <c r="AF70" s="125">
        <v>-1233516.4224</v>
      </c>
    </row>
    <row r="71" spans="1:32" x14ac:dyDescent="0.2">
      <c r="A71" s="22">
        <v>1.2</v>
      </c>
      <c r="B71" s="55" t="s">
        <v>34</v>
      </c>
      <c r="C71" s="125">
        <f>C72+C73+C74</f>
        <v>8057.7321159999992</v>
      </c>
      <c r="D71" s="125">
        <f t="shared" ref="D71:L71" si="44">D72+D73+D74</f>
        <v>145969.52289200001</v>
      </c>
      <c r="E71" s="125">
        <f t="shared" si="44"/>
        <v>-137911.79077600001</v>
      </c>
      <c r="F71" s="125">
        <f t="shared" si="44"/>
        <v>11328.314824000001</v>
      </c>
      <c r="G71" s="125">
        <f t="shared" si="44"/>
        <v>315176.75904399995</v>
      </c>
      <c r="H71" s="125">
        <f t="shared" si="44"/>
        <v>-303848.44421999995</v>
      </c>
      <c r="I71" s="125">
        <f t="shared" si="44"/>
        <v>16341.705657999999</v>
      </c>
      <c r="J71" s="125">
        <f t="shared" si="44"/>
        <v>363596.15317599999</v>
      </c>
      <c r="K71" s="125">
        <f t="shared" si="44"/>
        <v>-347254.44751800003</v>
      </c>
      <c r="L71" s="125">
        <f t="shared" si="44"/>
        <v>22762.517852999998</v>
      </c>
      <c r="M71" s="125">
        <v>397123.13822699996</v>
      </c>
      <c r="N71" s="125">
        <v>-374360.62037399993</v>
      </c>
      <c r="O71" s="125">
        <v>25583.955936000002</v>
      </c>
      <c r="P71" s="125">
        <v>399763.15563199995</v>
      </c>
      <c r="Q71" s="125">
        <v>-374179.19969599997</v>
      </c>
      <c r="R71" s="125">
        <v>21933.421200000001</v>
      </c>
      <c r="S71" s="125">
        <v>358774.8714</v>
      </c>
      <c r="T71" s="125">
        <v>-336841.45020000002</v>
      </c>
      <c r="U71" s="125">
        <v>34014.343800000002</v>
      </c>
      <c r="V71" s="125">
        <v>495993.03320000006</v>
      </c>
      <c r="W71" s="125">
        <v>-461978.68940000003</v>
      </c>
      <c r="X71" s="125">
        <v>44327.075000000004</v>
      </c>
      <c r="Y71" s="125">
        <v>603666.56599999999</v>
      </c>
      <c r="Z71" s="125">
        <v>-559339.49100000004</v>
      </c>
      <c r="AA71" s="125">
        <v>42309.870200000005</v>
      </c>
      <c r="AB71" s="125">
        <v>752545.21940000006</v>
      </c>
      <c r="AC71" s="125">
        <v>-710235.34920000006</v>
      </c>
      <c r="AD71" s="125">
        <v>55568.251199999999</v>
      </c>
      <c r="AE71" s="125">
        <v>804163.37280000001</v>
      </c>
      <c r="AF71" s="125">
        <v>-748595.12159999995</v>
      </c>
    </row>
    <row r="72" spans="1:32" ht="22.8" x14ac:dyDescent="0.2">
      <c r="A72" s="22" t="s">
        <v>55</v>
      </c>
      <c r="B72" s="54" t="s">
        <v>3</v>
      </c>
      <c r="C72" s="125">
        <f>'[1]1.7Y'!BP72</f>
        <v>2018.375168</v>
      </c>
      <c r="D72" s="125">
        <f>'[1]1.7Y'!BQ72</f>
        <v>145969.52289200001</v>
      </c>
      <c r="E72" s="125">
        <f>'[1]1.7Y'!BR72</f>
        <v>-143951.14772400001</v>
      </c>
      <c r="F72" s="125">
        <f>'[1]1.7Y'!BS72</f>
        <v>3072.085376</v>
      </c>
      <c r="G72" s="125">
        <f>'[1]1.7Y'!BT72</f>
        <v>198629.52009199999</v>
      </c>
      <c r="H72" s="125">
        <f>'[1]1.7Y'!BU72</f>
        <v>-195557.43471599999</v>
      </c>
      <c r="I72" s="125">
        <f>'[1]1.7Y'!BV72</f>
        <v>3480.4298239999998</v>
      </c>
      <c r="J72" s="125">
        <f>'[1]1.7Y'!BW72</f>
        <v>226989.282584</v>
      </c>
      <c r="K72" s="125">
        <f>'[1]1.7Y'!BX72</f>
        <v>-223508.85276000001</v>
      </c>
      <c r="L72" s="125">
        <f>'[1]1.7Y'!BY72</f>
        <v>3592.6045439999998</v>
      </c>
      <c r="M72" s="125">
        <v>260407.69499399999</v>
      </c>
      <c r="N72" s="125">
        <v>-256815.09044999999</v>
      </c>
      <c r="O72" s="125">
        <v>3544.097792</v>
      </c>
      <c r="P72" s="125">
        <v>249415.88211199999</v>
      </c>
      <c r="Q72" s="125">
        <v>-245871.78432000001</v>
      </c>
      <c r="R72" s="125">
        <v>2937.0888</v>
      </c>
      <c r="S72" s="125">
        <v>237691.01699999999</v>
      </c>
      <c r="T72" s="125">
        <v>-234753.92819999999</v>
      </c>
      <c r="U72" s="125">
        <v>3590.8741999999997</v>
      </c>
      <c r="V72" s="125">
        <v>341613.71720000001</v>
      </c>
      <c r="W72" s="125">
        <v>-338022.84299999999</v>
      </c>
      <c r="X72" s="125">
        <v>3791.6698000000001</v>
      </c>
      <c r="Y72" s="125">
        <v>429249.75520000001</v>
      </c>
      <c r="Z72" s="125">
        <v>-425458.08540000004</v>
      </c>
      <c r="AA72" s="125">
        <v>5339.0156000000006</v>
      </c>
      <c r="AB72" s="125">
        <v>517811.37600000005</v>
      </c>
      <c r="AC72" s="125">
        <v>-512472.36040000006</v>
      </c>
      <c r="AD72" s="125">
        <v>5545.4304000000002</v>
      </c>
      <c r="AE72" s="125">
        <v>565975.74239999999</v>
      </c>
      <c r="AF72" s="125">
        <v>-560430.31200000003</v>
      </c>
    </row>
    <row r="73" spans="1:32" ht="22.8" x14ac:dyDescent="0.2">
      <c r="A73" s="22" t="s">
        <v>56</v>
      </c>
      <c r="B73" s="69" t="s">
        <v>149</v>
      </c>
      <c r="C73" s="125">
        <f>'[1]1.7Y'!BP73</f>
        <v>6039.3569479999996</v>
      </c>
      <c r="D73" s="125">
        <f>'[1]1.7Y'!BQ73</f>
        <v>0</v>
      </c>
      <c r="E73" s="125">
        <f>'[1]1.7Y'!BR73</f>
        <v>6039.3569479999996</v>
      </c>
      <c r="F73" s="125">
        <f>'[1]1.7Y'!BS73</f>
        <v>8256.229448</v>
      </c>
      <c r="G73" s="125">
        <f>'[1]1.7Y'!BT73</f>
        <v>2904.0807070000001</v>
      </c>
      <c r="H73" s="125">
        <f>'[1]1.7Y'!BU73</f>
        <v>5352.148741</v>
      </c>
      <c r="I73" s="125">
        <f>'[1]1.7Y'!BV73</f>
        <v>12861.275834</v>
      </c>
      <c r="J73" s="125">
        <f>'[1]1.7Y'!BW73</f>
        <v>3453.2389659999999</v>
      </c>
      <c r="K73" s="125">
        <f>'[1]1.7Y'!BX73</f>
        <v>9408.0368679999992</v>
      </c>
      <c r="L73" s="125">
        <f>'[1]1.7Y'!BY73</f>
        <v>19169.913309</v>
      </c>
      <c r="M73" s="125">
        <v>3732.9406589999999</v>
      </c>
      <c r="N73" s="125">
        <v>15436.97265</v>
      </c>
      <c r="O73" s="125">
        <v>22039.858144000002</v>
      </c>
      <c r="P73" s="125">
        <v>3793.2921679999999</v>
      </c>
      <c r="Q73" s="125">
        <v>18246.565976000002</v>
      </c>
      <c r="R73" s="125">
        <v>18996.332399999999</v>
      </c>
      <c r="S73" s="125">
        <v>3363.4404</v>
      </c>
      <c r="T73" s="125">
        <v>15632.892</v>
      </c>
      <c r="U73" s="125">
        <v>30423.4696</v>
      </c>
      <c r="V73" s="125">
        <v>2827.46</v>
      </c>
      <c r="W73" s="125">
        <v>27596.009600000001</v>
      </c>
      <c r="X73" s="125">
        <v>40535.405200000001</v>
      </c>
      <c r="Y73" s="125">
        <v>4773.6850000000004</v>
      </c>
      <c r="Z73" s="125">
        <v>35761.720200000003</v>
      </c>
      <c r="AA73" s="125">
        <v>36970.854600000006</v>
      </c>
      <c r="AB73" s="125">
        <v>6765.1910000000007</v>
      </c>
      <c r="AC73" s="125">
        <v>30205.663600000007</v>
      </c>
      <c r="AD73" s="125">
        <v>50022.820800000001</v>
      </c>
      <c r="AE73" s="125">
        <v>7292.6207999999997</v>
      </c>
      <c r="AF73" s="125">
        <v>42730.200000000004</v>
      </c>
    </row>
    <row r="74" spans="1:32" x14ac:dyDescent="0.2">
      <c r="B74" s="42" t="s">
        <v>150</v>
      </c>
      <c r="C74" s="125">
        <f t="shared" ref="C74" si="45">C75+C76+C77</f>
        <v>0</v>
      </c>
      <c r="D74" s="125">
        <f t="shared" ref="D74:L74" si="46">D75+D76+D77</f>
        <v>0</v>
      </c>
      <c r="E74" s="125">
        <f t="shared" si="46"/>
        <v>0</v>
      </c>
      <c r="F74" s="125">
        <f t="shared" si="46"/>
        <v>0</v>
      </c>
      <c r="G74" s="125">
        <f t="shared" si="46"/>
        <v>113643.158245</v>
      </c>
      <c r="H74" s="125">
        <f t="shared" si="46"/>
        <v>-113643.158245</v>
      </c>
      <c r="I74" s="125">
        <f t="shared" si="46"/>
        <v>0</v>
      </c>
      <c r="J74" s="125">
        <f t="shared" si="46"/>
        <v>133153.63162600002</v>
      </c>
      <c r="K74" s="125">
        <f t="shared" si="46"/>
        <v>-133153.63162600002</v>
      </c>
      <c r="L74" s="125">
        <f t="shared" si="46"/>
        <v>0</v>
      </c>
      <c r="M74" s="125">
        <v>132982.50257399998</v>
      </c>
      <c r="N74" s="125">
        <v>-132982.50257399998</v>
      </c>
      <c r="O74" s="125">
        <v>0</v>
      </c>
      <c r="P74" s="125">
        <v>146553.981352</v>
      </c>
      <c r="Q74" s="125">
        <v>-146553.981352</v>
      </c>
      <c r="R74" s="125">
        <v>0</v>
      </c>
      <c r="S74" s="125">
        <v>117720.414</v>
      </c>
      <c r="T74" s="125">
        <v>-117720.414</v>
      </c>
      <c r="U74" s="125">
        <v>0</v>
      </c>
      <c r="V74" s="125">
        <v>151551.856</v>
      </c>
      <c r="W74" s="125">
        <v>-151551.856</v>
      </c>
      <c r="X74" s="125">
        <v>0</v>
      </c>
      <c r="Y74" s="125">
        <v>169643.12580000001</v>
      </c>
      <c r="Z74" s="125">
        <v>-169643.12580000001</v>
      </c>
      <c r="AA74" s="125">
        <v>0</v>
      </c>
      <c r="AB74" s="125">
        <v>227968.65240000002</v>
      </c>
      <c r="AC74" s="125">
        <v>-227968.65240000002</v>
      </c>
      <c r="AD74" s="125">
        <v>0</v>
      </c>
      <c r="AE74" s="125">
        <v>230895.00959999999</v>
      </c>
      <c r="AF74" s="125">
        <v>-230895.00959999999</v>
      </c>
    </row>
    <row r="75" spans="1:32" ht="22.8" x14ac:dyDescent="0.2">
      <c r="B75" s="33" t="s">
        <v>156</v>
      </c>
      <c r="C75" s="125">
        <f>'[1]1.7Y'!BP75</f>
        <v>0</v>
      </c>
      <c r="D75" s="125">
        <f>'[1]1.7Y'!BQ75</f>
        <v>0</v>
      </c>
      <c r="E75" s="125">
        <f>'[1]1.7Y'!BR75</f>
        <v>0</v>
      </c>
      <c r="F75" s="125">
        <f>'[1]1.7Y'!BS75</f>
        <v>0</v>
      </c>
      <c r="G75" s="125">
        <f>'[1]1.7Y'!BT75</f>
        <v>53281.480739999999</v>
      </c>
      <c r="H75" s="125">
        <f>'[1]1.7Y'!BU75</f>
        <v>-53281.480739999999</v>
      </c>
      <c r="I75" s="125">
        <f>'[1]1.7Y'!BV75</f>
        <v>0</v>
      </c>
      <c r="J75" s="125">
        <f>'[1]1.7Y'!BW75</f>
        <v>57644.61896</v>
      </c>
      <c r="K75" s="125">
        <f>'[1]1.7Y'!BX75</f>
        <v>-57644.61896</v>
      </c>
      <c r="L75" s="125">
        <f>'[1]1.7Y'!BY75</f>
        <v>0</v>
      </c>
      <c r="M75" s="125">
        <v>52710.244793999998</v>
      </c>
      <c r="N75" s="125">
        <v>-52710.244793999998</v>
      </c>
      <c r="O75" s="125">
        <v>0</v>
      </c>
      <c r="P75" s="125">
        <v>55431.904527999999</v>
      </c>
      <c r="Q75" s="125">
        <v>-55431.904527999999</v>
      </c>
      <c r="R75" s="125">
        <v>0</v>
      </c>
      <c r="S75" s="125">
        <v>39224.347199999997</v>
      </c>
      <c r="T75" s="125">
        <v>-39224.347199999997</v>
      </c>
      <c r="U75" s="125">
        <v>0</v>
      </c>
      <c r="V75" s="125">
        <v>53014.875</v>
      </c>
      <c r="W75" s="125">
        <v>-53014.875</v>
      </c>
      <c r="X75" s="125">
        <v>0</v>
      </c>
      <c r="Y75" s="125">
        <v>68713.785799999998</v>
      </c>
      <c r="Z75" s="125">
        <v>-68713.785799999998</v>
      </c>
      <c r="AA75" s="125">
        <v>0</v>
      </c>
      <c r="AB75" s="125">
        <v>91714.048800000004</v>
      </c>
      <c r="AC75" s="125">
        <v>-91714.048800000004</v>
      </c>
      <c r="AD75" s="125">
        <v>0</v>
      </c>
      <c r="AE75" s="125">
        <v>95981.524799999999</v>
      </c>
      <c r="AF75" s="125">
        <v>-95981.524799999999</v>
      </c>
    </row>
    <row r="76" spans="1:32" ht="22.8" x14ac:dyDescent="0.2">
      <c r="B76" s="33" t="s">
        <v>152</v>
      </c>
      <c r="C76" s="125">
        <f>'[1]1.7Y'!BP76</f>
        <v>0</v>
      </c>
      <c r="D76" s="125">
        <f>'[1]1.7Y'!BQ76</f>
        <v>0</v>
      </c>
      <c r="E76" s="125">
        <f>'[1]1.7Y'!BR76</f>
        <v>0</v>
      </c>
      <c r="F76" s="125">
        <f>'[1]1.7Y'!BS76</f>
        <v>0</v>
      </c>
      <c r="G76" s="125">
        <f>'[1]1.7Y'!BT76</f>
        <v>60121.670834999997</v>
      </c>
      <c r="H76" s="125">
        <f>'[1]1.7Y'!BU76</f>
        <v>-60121.670834999997</v>
      </c>
      <c r="I76" s="125">
        <f>'[1]1.7Y'!BV76</f>
        <v>0</v>
      </c>
      <c r="J76" s="125">
        <f>'[1]1.7Y'!BW76</f>
        <v>75155.531512000001</v>
      </c>
      <c r="K76" s="125">
        <f>'[1]1.7Y'!BX76</f>
        <v>-75155.531512000001</v>
      </c>
      <c r="L76" s="125">
        <f>'[1]1.7Y'!BY76</f>
        <v>0</v>
      </c>
      <c r="M76" s="125">
        <v>79542.509981999989</v>
      </c>
      <c r="N76" s="125">
        <v>-79542.509981999989</v>
      </c>
      <c r="O76" s="125">
        <v>0</v>
      </c>
      <c r="P76" s="125">
        <v>88048.679520000005</v>
      </c>
      <c r="Q76" s="125">
        <v>-88048.679520000005</v>
      </c>
      <c r="R76" s="125">
        <v>0</v>
      </c>
      <c r="S76" s="125">
        <v>75061.567800000004</v>
      </c>
      <c r="T76" s="125">
        <v>-75061.567800000004</v>
      </c>
      <c r="U76" s="125">
        <v>0</v>
      </c>
      <c r="V76" s="125">
        <v>92514.491200000004</v>
      </c>
      <c r="W76" s="125">
        <v>-92514.491200000004</v>
      </c>
      <c r="X76" s="125">
        <v>0</v>
      </c>
      <c r="Y76" s="125">
        <v>88354.089800000002</v>
      </c>
      <c r="Z76" s="125">
        <v>-88354.089800000002</v>
      </c>
      <c r="AA76" s="125">
        <v>0</v>
      </c>
      <c r="AB76" s="125">
        <v>127990.1</v>
      </c>
      <c r="AC76" s="125">
        <v>-127990.1</v>
      </c>
      <c r="AD76" s="125">
        <v>0</v>
      </c>
      <c r="AE76" s="125">
        <v>123936.57119999999</v>
      </c>
      <c r="AF76" s="125">
        <v>-123936.57119999999</v>
      </c>
    </row>
    <row r="77" spans="1:32" ht="22.8" x14ac:dyDescent="0.2">
      <c r="B77" s="33" t="s">
        <v>153</v>
      </c>
      <c r="C77" s="125">
        <f>'[1]1.7Y'!BP77</f>
        <v>0</v>
      </c>
      <c r="D77" s="125">
        <f>'[1]1.7Y'!BQ77</f>
        <v>0</v>
      </c>
      <c r="E77" s="125">
        <f>'[1]1.7Y'!BR77</f>
        <v>0</v>
      </c>
      <c r="F77" s="125">
        <f>'[1]1.7Y'!BS77</f>
        <v>0</v>
      </c>
      <c r="G77" s="125">
        <f>'[1]1.7Y'!BT77</f>
        <v>240.00666999999999</v>
      </c>
      <c r="H77" s="125">
        <f>'[1]1.7Y'!BU77</f>
        <v>-240.00666999999999</v>
      </c>
      <c r="I77" s="125">
        <f>'[1]1.7Y'!BV77</f>
        <v>0</v>
      </c>
      <c r="J77" s="125">
        <f>'[1]1.7Y'!BW77</f>
        <v>353.481154</v>
      </c>
      <c r="K77" s="125">
        <f>'[1]1.7Y'!BX77</f>
        <v>-353.481154</v>
      </c>
      <c r="L77" s="125">
        <f>'[1]1.7Y'!BY77</f>
        <v>0</v>
      </c>
      <c r="M77" s="125">
        <v>729.74779799999999</v>
      </c>
      <c r="N77" s="125">
        <v>-729.74779799999999</v>
      </c>
      <c r="O77" s="125">
        <v>0</v>
      </c>
      <c r="P77" s="125">
        <v>3073.3973040000001</v>
      </c>
      <c r="Q77" s="125">
        <v>-3073.3973040000001</v>
      </c>
      <c r="R77" s="125">
        <v>0</v>
      </c>
      <c r="S77" s="125">
        <v>3434.4989999999998</v>
      </c>
      <c r="T77" s="125">
        <v>-3434.4989999999998</v>
      </c>
      <c r="U77" s="125">
        <v>0</v>
      </c>
      <c r="V77" s="125">
        <v>6022.4898000000003</v>
      </c>
      <c r="W77" s="125">
        <v>-6022.4898000000003</v>
      </c>
      <c r="X77" s="125">
        <v>0</v>
      </c>
      <c r="Y77" s="125">
        <v>12575.2502</v>
      </c>
      <c r="Z77" s="125">
        <v>-12575.2502</v>
      </c>
      <c r="AA77" s="125">
        <v>0</v>
      </c>
      <c r="AB77" s="125">
        <v>8264.5036</v>
      </c>
      <c r="AC77" s="125">
        <v>-8264.5036</v>
      </c>
      <c r="AD77" s="125">
        <v>0</v>
      </c>
      <c r="AE77" s="125">
        <v>10976.9136</v>
      </c>
      <c r="AF77" s="125">
        <v>-10976.9136</v>
      </c>
    </row>
    <row r="78" spans="1:32" x14ac:dyDescent="0.2">
      <c r="A78" s="22">
        <v>2</v>
      </c>
      <c r="B78" s="52" t="s">
        <v>4</v>
      </c>
      <c r="C78" s="125">
        <f>C79+C80</f>
        <v>1671.466936</v>
      </c>
      <c r="D78" s="125">
        <f t="shared" ref="D78:L78" si="47">D79+D80</f>
        <v>131131.31169599999</v>
      </c>
      <c r="E78" s="125">
        <f t="shared" si="47"/>
        <v>-129459.84475999999</v>
      </c>
      <c r="F78" s="125">
        <f t="shared" si="47"/>
        <v>2400.0666999999999</v>
      </c>
      <c r="G78" s="125">
        <f t="shared" si="47"/>
        <v>154324.28881</v>
      </c>
      <c r="H78" s="125">
        <f t="shared" si="47"/>
        <v>-151924.22211</v>
      </c>
      <c r="I78" s="125">
        <f t="shared" si="47"/>
        <v>2583.1315099999997</v>
      </c>
      <c r="J78" s="125">
        <f t="shared" si="47"/>
        <v>175109.12552</v>
      </c>
      <c r="K78" s="125">
        <f t="shared" si="47"/>
        <v>-172525.99400999997</v>
      </c>
      <c r="L78" s="125">
        <f t="shared" si="47"/>
        <v>2722.5206309999999</v>
      </c>
      <c r="M78" s="125">
        <v>195263.670411</v>
      </c>
      <c r="N78" s="125">
        <v>-192541.14978000001</v>
      </c>
      <c r="O78" s="125">
        <v>2741.138136</v>
      </c>
      <c r="P78" s="125">
        <v>192267.30521600001</v>
      </c>
      <c r="Q78" s="125">
        <v>-189526.16708000001</v>
      </c>
      <c r="R78" s="125">
        <v>2937.0888</v>
      </c>
      <c r="S78" s="125">
        <v>214857.5202</v>
      </c>
      <c r="T78" s="125">
        <v>-211920.4314</v>
      </c>
      <c r="U78" s="125">
        <v>5881.1167999999998</v>
      </c>
      <c r="V78" s="125">
        <v>274207.07079999999</v>
      </c>
      <c r="W78" s="125">
        <v>-268325.95400000003</v>
      </c>
      <c r="X78" s="125">
        <v>11784.182400000002</v>
      </c>
      <c r="Y78" s="125">
        <v>306388.74239999999</v>
      </c>
      <c r="Z78" s="125">
        <v>-294604.56000000006</v>
      </c>
      <c r="AA78" s="125">
        <v>19966.455600000001</v>
      </c>
      <c r="AB78" s="125">
        <v>409678.02580000006</v>
      </c>
      <c r="AC78" s="125">
        <v>-389711.57020000002</v>
      </c>
      <c r="AD78" s="125">
        <v>28106.975999999999</v>
      </c>
      <c r="AE78" s="125">
        <v>423617.70719999995</v>
      </c>
      <c r="AF78" s="125">
        <v>-395510.73119999998</v>
      </c>
    </row>
    <row r="79" spans="1:32" x14ac:dyDescent="0.2">
      <c r="A79" s="22">
        <v>2.1</v>
      </c>
      <c r="B79" s="55" t="s">
        <v>22</v>
      </c>
      <c r="C79" s="125">
        <f>'[1]1.7Y'!BP79</f>
        <v>94.611335999999994</v>
      </c>
      <c r="D79" s="125">
        <f>'[1]1.7Y'!BQ79</f>
        <v>73513.008071999997</v>
      </c>
      <c r="E79" s="125">
        <f>'[1]1.7Y'!BR79</f>
        <v>-73418.396735999995</v>
      </c>
      <c r="F79" s="125">
        <f>'[1]1.7Y'!BS79</f>
        <v>48.001334</v>
      </c>
      <c r="G79" s="125">
        <f>'[1]1.7Y'!BT79</f>
        <v>116907.248957</v>
      </c>
      <c r="H79" s="125">
        <f>'[1]1.7Y'!BU79</f>
        <v>-116859.247623</v>
      </c>
      <c r="I79" s="125">
        <f>'[1]1.7Y'!BV79</f>
        <v>54.381715999999997</v>
      </c>
      <c r="J79" s="125">
        <f>'[1]1.7Y'!BW79</f>
        <v>133887.78479199999</v>
      </c>
      <c r="K79" s="125">
        <f>'[1]1.7Y'!BX79</f>
        <v>-133833.40307599999</v>
      </c>
      <c r="L79" s="125">
        <f>'[1]1.7Y'!BY79</f>
        <v>28.067222999999998</v>
      </c>
      <c r="M79" s="125">
        <v>144377.79511199999</v>
      </c>
      <c r="N79" s="125">
        <v>-144349.727889</v>
      </c>
      <c r="O79" s="125">
        <v>110.753056</v>
      </c>
      <c r="P79" s="125">
        <v>141902.353</v>
      </c>
      <c r="Q79" s="125">
        <v>-141791.59994400002</v>
      </c>
      <c r="R79" s="125">
        <v>663.21360000000004</v>
      </c>
      <c r="S79" s="125">
        <v>122647.1436</v>
      </c>
      <c r="T79" s="125">
        <v>-121983.93</v>
      </c>
      <c r="U79" s="125">
        <v>3053.6567999999997</v>
      </c>
      <c r="V79" s="125">
        <v>151975.97500000001</v>
      </c>
      <c r="W79" s="125">
        <v>-148922.31820000001</v>
      </c>
      <c r="X79" s="125">
        <v>8538.0766000000003</v>
      </c>
      <c r="Y79" s="125">
        <v>143756.114</v>
      </c>
      <c r="Z79" s="125">
        <v>-135218.0374</v>
      </c>
      <c r="AA79" s="125">
        <v>13530.382000000001</v>
      </c>
      <c r="AB79" s="125">
        <v>190851.52340000001</v>
      </c>
      <c r="AC79" s="125">
        <v>-177321.14139999999</v>
      </c>
      <c r="AD79" s="125">
        <v>13483.751999999999</v>
      </c>
      <c r="AE79" s="125">
        <v>198951.8112</v>
      </c>
      <c r="AF79" s="125">
        <v>-185468.05919999999</v>
      </c>
    </row>
    <row r="80" spans="1:32" x14ac:dyDescent="0.2">
      <c r="A80" s="22">
        <v>2.2000000000000002</v>
      </c>
      <c r="B80" s="66" t="s">
        <v>132</v>
      </c>
      <c r="C80" s="125">
        <f t="shared" ref="C80" si="48">C81+C82</f>
        <v>1576.8556000000001</v>
      </c>
      <c r="D80" s="125">
        <f t="shared" ref="D80:L80" si="49">D81+D82</f>
        <v>57618.303624</v>
      </c>
      <c r="E80" s="125">
        <f t="shared" si="49"/>
        <v>-56041.448023999998</v>
      </c>
      <c r="F80" s="125">
        <f t="shared" si="49"/>
        <v>2352.0653659999998</v>
      </c>
      <c r="G80" s="125">
        <f t="shared" si="49"/>
        <v>37417.039853000002</v>
      </c>
      <c r="H80" s="125">
        <f t="shared" si="49"/>
        <v>-35064.974486999999</v>
      </c>
      <c r="I80" s="125">
        <f t="shared" si="49"/>
        <v>2528.7497939999998</v>
      </c>
      <c r="J80" s="125">
        <f t="shared" si="49"/>
        <v>41221.340727999996</v>
      </c>
      <c r="K80" s="125">
        <f t="shared" si="49"/>
        <v>-38692.590933999993</v>
      </c>
      <c r="L80" s="125">
        <f t="shared" si="49"/>
        <v>2694.4534079999999</v>
      </c>
      <c r="M80" s="125">
        <v>50885.875298999999</v>
      </c>
      <c r="N80" s="125">
        <v>-48191.421890999998</v>
      </c>
      <c r="O80" s="125">
        <v>2630.38508</v>
      </c>
      <c r="P80" s="125">
        <v>50364.952215999998</v>
      </c>
      <c r="Q80" s="125">
        <v>-47734.567135999998</v>
      </c>
      <c r="R80" s="125">
        <v>2273.8751999999999</v>
      </c>
      <c r="S80" s="125">
        <v>92210.376600000003</v>
      </c>
      <c r="T80" s="125">
        <v>-89936.501400000008</v>
      </c>
      <c r="U80" s="125">
        <v>2827.46</v>
      </c>
      <c r="V80" s="125">
        <v>122231.0958</v>
      </c>
      <c r="W80" s="125">
        <v>-119403.63579999999</v>
      </c>
      <c r="X80" s="125">
        <v>3246.1058000000003</v>
      </c>
      <c r="Y80" s="125">
        <v>162632.62840000002</v>
      </c>
      <c r="Z80" s="125">
        <v>-159386.52260000003</v>
      </c>
      <c r="AA80" s="125">
        <v>6436.0736000000006</v>
      </c>
      <c r="AB80" s="125">
        <v>218826.50240000003</v>
      </c>
      <c r="AC80" s="125">
        <v>-212390.42880000002</v>
      </c>
      <c r="AD80" s="125">
        <v>14623.224</v>
      </c>
      <c r="AE80" s="125">
        <v>224665.89599999998</v>
      </c>
      <c r="AF80" s="125">
        <v>-210042.67199999999</v>
      </c>
    </row>
    <row r="81" spans="1:32" x14ac:dyDescent="0.2">
      <c r="A81" s="22" t="s">
        <v>104</v>
      </c>
      <c r="B81" s="68" t="s">
        <v>25</v>
      </c>
      <c r="C81" s="125">
        <f>'[1]1.7Y'!BP81</f>
        <v>0</v>
      </c>
      <c r="D81" s="125">
        <f>'[1]1.7Y'!BQ81</f>
        <v>0</v>
      </c>
      <c r="E81" s="125">
        <f>'[1]1.7Y'!BR81</f>
        <v>0</v>
      </c>
      <c r="F81" s="125">
        <f>'[1]1.7Y'!BS81</f>
        <v>0</v>
      </c>
      <c r="G81" s="125">
        <f>'[1]1.7Y'!BT81</f>
        <v>0</v>
      </c>
      <c r="H81" s="125">
        <f>'[1]1.7Y'!BU81</f>
        <v>0</v>
      </c>
      <c r="I81" s="125">
        <f>'[1]1.7Y'!BV81</f>
        <v>0</v>
      </c>
      <c r="J81" s="125">
        <f>'[1]1.7Y'!BW81</f>
        <v>108.76343199999999</v>
      </c>
      <c r="K81" s="125">
        <f>'[1]1.7Y'!BX81</f>
        <v>-108.76343199999999</v>
      </c>
      <c r="L81" s="125">
        <f>'[1]1.7Y'!BY81</f>
        <v>0</v>
      </c>
      <c r="M81" s="125">
        <v>0</v>
      </c>
      <c r="N81" s="125">
        <v>0</v>
      </c>
      <c r="O81" s="125">
        <v>0</v>
      </c>
      <c r="P81" s="125">
        <v>0</v>
      </c>
      <c r="Q81" s="125">
        <v>0</v>
      </c>
      <c r="R81" s="125">
        <v>0</v>
      </c>
      <c r="S81" s="125">
        <v>0</v>
      </c>
      <c r="T81" s="125">
        <v>0</v>
      </c>
      <c r="U81" s="125">
        <v>0</v>
      </c>
      <c r="V81" s="125">
        <v>0</v>
      </c>
      <c r="W81" s="125">
        <v>0</v>
      </c>
      <c r="X81" s="125">
        <v>0</v>
      </c>
      <c r="Y81" s="125">
        <v>0</v>
      </c>
      <c r="Z81" s="125">
        <v>0</v>
      </c>
      <c r="AA81" s="125">
        <v>0</v>
      </c>
      <c r="AB81" s="125">
        <v>0</v>
      </c>
      <c r="AC81" s="125">
        <v>0</v>
      </c>
      <c r="AD81" s="125">
        <v>0</v>
      </c>
      <c r="AE81" s="125">
        <v>0</v>
      </c>
      <c r="AF81" s="125">
        <v>0</v>
      </c>
    </row>
    <row r="82" spans="1:32" x14ac:dyDescent="0.2">
      <c r="A82" s="22" t="s">
        <v>62</v>
      </c>
      <c r="B82" s="68" t="s">
        <v>24</v>
      </c>
      <c r="C82" s="125">
        <f>'[1]1.7Y'!BP82</f>
        <v>1576.8556000000001</v>
      </c>
      <c r="D82" s="125">
        <f>'[1]1.7Y'!BQ82</f>
        <v>57618.303624</v>
      </c>
      <c r="E82" s="125">
        <f>'[1]1.7Y'!BR82</f>
        <v>-56041.448023999998</v>
      </c>
      <c r="F82" s="125">
        <f>'[1]1.7Y'!BS82</f>
        <v>2352.0653659999998</v>
      </c>
      <c r="G82" s="125">
        <f>'[1]1.7Y'!BT82</f>
        <v>37417.039853000002</v>
      </c>
      <c r="H82" s="125">
        <f>'[1]1.7Y'!BU82</f>
        <v>-35064.974486999999</v>
      </c>
      <c r="I82" s="125">
        <f>'[1]1.7Y'!BV82</f>
        <v>2528.7497939999998</v>
      </c>
      <c r="J82" s="125">
        <f>'[1]1.7Y'!BW82</f>
        <v>41112.577295999996</v>
      </c>
      <c r="K82" s="125">
        <f>'[1]1.7Y'!BX82</f>
        <v>-38583.827501999993</v>
      </c>
      <c r="L82" s="125">
        <f>'[1]1.7Y'!BY82</f>
        <v>2694.4534079999999</v>
      </c>
      <c r="M82" s="125">
        <v>50885.875298999999</v>
      </c>
      <c r="N82" s="125">
        <v>-48191.421890999998</v>
      </c>
      <c r="O82" s="125">
        <v>2630.38508</v>
      </c>
      <c r="P82" s="125">
        <v>50364.952215999998</v>
      </c>
      <c r="Q82" s="125">
        <v>-47734.567135999998</v>
      </c>
      <c r="R82" s="125">
        <v>2273.8751999999999</v>
      </c>
      <c r="S82" s="125">
        <v>92210.376600000003</v>
      </c>
      <c r="T82" s="125">
        <v>-89936.501400000008</v>
      </c>
      <c r="U82" s="125">
        <v>2827.46</v>
      </c>
      <c r="V82" s="125">
        <v>122231.0958</v>
      </c>
      <c r="W82" s="125">
        <v>-119403.63579999999</v>
      </c>
      <c r="X82" s="125">
        <v>3246.1058000000003</v>
      </c>
      <c r="Y82" s="125">
        <v>162632.62840000002</v>
      </c>
      <c r="Z82" s="125">
        <v>-159386.52260000003</v>
      </c>
      <c r="AA82" s="125">
        <v>6436.0736000000006</v>
      </c>
      <c r="AB82" s="125">
        <v>218826.50240000003</v>
      </c>
      <c r="AC82" s="125">
        <v>-212390.42880000002</v>
      </c>
      <c r="AD82" s="125">
        <v>14623.224</v>
      </c>
      <c r="AE82" s="125">
        <v>224665.89599999998</v>
      </c>
      <c r="AF82" s="125">
        <v>-210042.67199999999</v>
      </c>
    </row>
    <row r="83" spans="1:32" x14ac:dyDescent="0.2">
      <c r="A83" s="22">
        <v>4</v>
      </c>
      <c r="B83" s="57" t="s">
        <v>5</v>
      </c>
      <c r="C83" s="125">
        <f>C84+C88+C85+C91</f>
        <v>1536488.0966400001</v>
      </c>
      <c r="D83" s="125">
        <f t="shared" ref="D83:L83" si="50">D84+D88+D85+D91</f>
        <v>923627.39914400014</v>
      </c>
      <c r="E83" s="125">
        <f t="shared" si="50"/>
        <v>612860.6974960001</v>
      </c>
      <c r="F83" s="125">
        <f t="shared" si="50"/>
        <v>2302815.9973160001</v>
      </c>
      <c r="G83" s="125">
        <f t="shared" si="50"/>
        <v>1138879.6504839999</v>
      </c>
      <c r="H83" s="125">
        <f t="shared" si="50"/>
        <v>1163936.3468320002</v>
      </c>
      <c r="I83" s="125">
        <f t="shared" si="50"/>
        <v>2567823.0569459996</v>
      </c>
      <c r="J83" s="125">
        <f t="shared" si="50"/>
        <v>1248957.6805139999</v>
      </c>
      <c r="K83" s="125">
        <f t="shared" si="50"/>
        <v>1318865.376432</v>
      </c>
      <c r="L83" s="125">
        <f t="shared" si="50"/>
        <v>2697596.9369759997</v>
      </c>
      <c r="M83" s="125">
        <v>1317391.2459509999</v>
      </c>
      <c r="N83" s="125">
        <v>1380205.6910250001</v>
      </c>
      <c r="O83" s="125">
        <v>2722088.6103679999</v>
      </c>
      <c r="P83" s="125">
        <v>1234619.6917599998</v>
      </c>
      <c r="Q83" s="125">
        <v>1487468.9186079998</v>
      </c>
      <c r="R83" s="125">
        <v>2389132.2492</v>
      </c>
      <c r="S83" s="125">
        <v>1091862.7614</v>
      </c>
      <c r="T83" s="125">
        <v>1297269.4878000002</v>
      </c>
      <c r="U83" s="125">
        <v>3012545.5315999999</v>
      </c>
      <c r="V83" s="125">
        <v>1285221.943</v>
      </c>
      <c r="W83" s="125">
        <v>1727323.5885999999</v>
      </c>
      <c r="X83" s="125">
        <v>3098776.2418</v>
      </c>
      <c r="Y83" s="125">
        <v>1122225.148</v>
      </c>
      <c r="Z83" s="125">
        <v>1976551.0937999999</v>
      </c>
      <c r="AA83" s="125">
        <v>4536956.4962000009</v>
      </c>
      <c r="AB83" s="125">
        <v>1214114.0886000001</v>
      </c>
      <c r="AC83" s="125">
        <v>3322842.4076000005</v>
      </c>
      <c r="AD83" s="125">
        <v>5110342.0079999994</v>
      </c>
      <c r="AE83" s="125">
        <v>1306100.7887999997</v>
      </c>
      <c r="AF83" s="125">
        <v>3804241.2191999997</v>
      </c>
    </row>
    <row r="84" spans="1:32" x14ac:dyDescent="0.2">
      <c r="A84" s="22">
        <v>4.2</v>
      </c>
      <c r="B84" s="55" t="s">
        <v>117</v>
      </c>
      <c r="C84" s="125">
        <f>'[1]1.7Y'!BP84</f>
        <v>1403527.6324480001</v>
      </c>
      <c r="D84" s="125">
        <f>'[1]1.7Y'!BQ84</f>
        <v>0</v>
      </c>
      <c r="E84" s="125">
        <f>'[1]1.7Y'!BR84</f>
        <v>1403527.6324480001</v>
      </c>
      <c r="F84" s="125">
        <f>'[1]1.7Y'!BS84</f>
        <v>2124443.0401719999</v>
      </c>
      <c r="G84" s="125">
        <f>'[1]1.7Y'!BT84</f>
        <v>0</v>
      </c>
      <c r="H84" s="125">
        <f>'[1]1.7Y'!BU84</f>
        <v>2124443.0401719999</v>
      </c>
      <c r="I84" s="125">
        <f>'[1]1.7Y'!BV84</f>
        <v>2357148.2891619997</v>
      </c>
      <c r="J84" s="125">
        <f>'[1]1.7Y'!BW84</f>
        <v>0</v>
      </c>
      <c r="K84" s="125">
        <f>'[1]1.7Y'!BX84</f>
        <v>2357148.2891619997</v>
      </c>
      <c r="L84" s="125">
        <f>'[1]1.7Y'!BY84</f>
        <v>2447826.7194989999</v>
      </c>
      <c r="M84" s="125">
        <v>0</v>
      </c>
      <c r="N84" s="125">
        <v>2447826.7194989999</v>
      </c>
      <c r="O84" s="125">
        <v>2477518.1744559999</v>
      </c>
      <c r="P84" s="125">
        <v>0</v>
      </c>
      <c r="Q84" s="125">
        <v>2477518.1744559999</v>
      </c>
      <c r="R84" s="125">
        <v>2186709.9840000002</v>
      </c>
      <c r="S84" s="125">
        <v>0</v>
      </c>
      <c r="T84" s="125">
        <v>2186709.9840000002</v>
      </c>
      <c r="U84" s="125">
        <v>2764181.4452</v>
      </c>
      <c r="V84" s="125">
        <v>0</v>
      </c>
      <c r="W84" s="125">
        <v>2764181.4452</v>
      </c>
      <c r="X84" s="125">
        <v>2822557.1886</v>
      </c>
      <c r="Y84" s="125">
        <v>0</v>
      </c>
      <c r="Z84" s="125">
        <v>2822557.1886</v>
      </c>
      <c r="AA84" s="125">
        <v>4098169.8648000006</v>
      </c>
      <c r="AB84" s="125">
        <v>0</v>
      </c>
      <c r="AC84" s="125">
        <v>4098169.8648000006</v>
      </c>
      <c r="AD84" s="125">
        <v>4701233.5775999995</v>
      </c>
      <c r="AE84" s="125">
        <v>0</v>
      </c>
      <c r="AF84" s="125">
        <v>4701233.5775999995</v>
      </c>
    </row>
    <row r="85" spans="1:32" x14ac:dyDescent="0.2">
      <c r="A85" s="22">
        <v>4.3</v>
      </c>
      <c r="B85" s="55" t="s">
        <v>38</v>
      </c>
      <c r="C85" s="125">
        <f>C86+C87</f>
        <v>0</v>
      </c>
      <c r="D85" s="125">
        <f t="shared" ref="D85:L85" si="51">D86+D87</f>
        <v>673616.94376400008</v>
      </c>
      <c r="E85" s="125">
        <f t="shared" si="51"/>
        <v>-673616.94376400008</v>
      </c>
      <c r="F85" s="125">
        <f t="shared" si="51"/>
        <v>0</v>
      </c>
      <c r="G85" s="125">
        <f t="shared" si="51"/>
        <v>830807.08887199999</v>
      </c>
      <c r="H85" s="125">
        <f t="shared" si="51"/>
        <v>-830807.08887199999</v>
      </c>
      <c r="I85" s="125">
        <f t="shared" si="51"/>
        <v>0</v>
      </c>
      <c r="J85" s="125">
        <f t="shared" si="51"/>
        <v>888298.14000199991</v>
      </c>
      <c r="K85" s="125">
        <f t="shared" si="51"/>
        <v>-888298.14000199991</v>
      </c>
      <c r="L85" s="125">
        <f t="shared" si="51"/>
        <v>0</v>
      </c>
      <c r="M85" s="125">
        <v>895989.95982899994</v>
      </c>
      <c r="N85" s="125">
        <v>-895989.95982899994</v>
      </c>
      <c r="O85" s="125">
        <v>0</v>
      </c>
      <c r="P85" s="125">
        <v>890731.45288</v>
      </c>
      <c r="Q85" s="125">
        <v>-890731.45288</v>
      </c>
      <c r="R85" s="125">
        <v>0</v>
      </c>
      <c r="S85" s="125">
        <v>772004.31660000002</v>
      </c>
      <c r="T85" s="125">
        <v>-772004.31660000002</v>
      </c>
      <c r="U85" s="125">
        <v>0</v>
      </c>
      <c r="V85" s="125">
        <v>865117.93619999988</v>
      </c>
      <c r="W85" s="125">
        <v>-865117.93619999988</v>
      </c>
      <c r="X85" s="125">
        <v>0</v>
      </c>
      <c r="Y85" s="125">
        <v>726663.96980000008</v>
      </c>
      <c r="Z85" s="125">
        <v>-726663.96980000008</v>
      </c>
      <c r="AA85" s="125">
        <v>0</v>
      </c>
      <c r="AB85" s="125">
        <v>967093.19560000009</v>
      </c>
      <c r="AC85" s="125">
        <v>-967093.19560000009</v>
      </c>
      <c r="AD85" s="125">
        <v>0</v>
      </c>
      <c r="AE85" s="125">
        <v>1000532.3807999999</v>
      </c>
      <c r="AF85" s="125">
        <v>-1000532.3807999999</v>
      </c>
    </row>
    <row r="86" spans="1:32" x14ac:dyDescent="0.2">
      <c r="A86" s="22" t="s">
        <v>102</v>
      </c>
      <c r="B86" s="68" t="s">
        <v>25</v>
      </c>
      <c r="C86" s="125">
        <f>'[1]1.7Y'!BP86</f>
        <v>0</v>
      </c>
      <c r="D86" s="125">
        <f>'[1]1.7Y'!BQ86</f>
        <v>15689.71322</v>
      </c>
      <c r="E86" s="125">
        <f>'[1]1.7Y'!BR86</f>
        <v>-15689.71322</v>
      </c>
      <c r="F86" s="125">
        <f>'[1]1.7Y'!BS86</f>
        <v>0</v>
      </c>
      <c r="G86" s="125">
        <f>'[1]1.7Y'!BT86</f>
        <v>14952.415541</v>
      </c>
      <c r="H86" s="125">
        <f>'[1]1.7Y'!BU86</f>
        <v>-14952.415541</v>
      </c>
      <c r="I86" s="125">
        <f>'[1]1.7Y'!BV86</f>
        <v>0</v>
      </c>
      <c r="J86" s="125">
        <f>'[1]1.7Y'!BW86</f>
        <v>18136.302285999998</v>
      </c>
      <c r="K86" s="125">
        <f>'[1]1.7Y'!BX86</f>
        <v>-18136.302285999998</v>
      </c>
      <c r="L86" s="125">
        <f>'[1]1.7Y'!BY86</f>
        <v>0</v>
      </c>
      <c r="M86" s="125">
        <v>29751.256379999999</v>
      </c>
      <c r="N86" s="125">
        <v>-29751.256379999999</v>
      </c>
      <c r="O86" s="125">
        <v>0</v>
      </c>
      <c r="P86" s="125">
        <v>34942.589167999999</v>
      </c>
      <c r="Q86" s="125">
        <v>-34942.589167999999</v>
      </c>
      <c r="R86" s="125">
        <v>0</v>
      </c>
      <c r="S86" s="125">
        <v>33113.3076</v>
      </c>
      <c r="T86" s="125">
        <v>-33113.3076</v>
      </c>
      <c r="U86" s="125">
        <v>0</v>
      </c>
      <c r="V86" s="125">
        <v>21121.126199999999</v>
      </c>
      <c r="W86" s="125">
        <v>-21121.126199999999</v>
      </c>
      <c r="X86" s="125">
        <v>0</v>
      </c>
      <c r="Y86" s="125">
        <v>15112.122800000001</v>
      </c>
      <c r="Z86" s="125">
        <v>-15112.122800000001</v>
      </c>
      <c r="AA86" s="125">
        <v>0</v>
      </c>
      <c r="AB86" s="125">
        <v>21246.356600000003</v>
      </c>
      <c r="AC86" s="125">
        <v>-21246.356600000003</v>
      </c>
      <c r="AD86" s="125">
        <v>0</v>
      </c>
      <c r="AE86" s="125">
        <v>27081.4512</v>
      </c>
      <c r="AF86" s="125">
        <v>-27081.4512</v>
      </c>
    </row>
    <row r="87" spans="1:32" x14ac:dyDescent="0.2">
      <c r="A87" s="22" t="s">
        <v>103</v>
      </c>
      <c r="B87" s="67" t="s">
        <v>24</v>
      </c>
      <c r="C87" s="125">
        <f>'[1]1.7Y'!BP87</f>
        <v>0</v>
      </c>
      <c r="D87" s="125">
        <f>'[1]1.7Y'!BQ87</f>
        <v>657927.23054400005</v>
      </c>
      <c r="E87" s="125">
        <f>'[1]1.7Y'!BR87</f>
        <v>-657927.23054400005</v>
      </c>
      <c r="F87" s="125">
        <f>'[1]1.7Y'!BS87</f>
        <v>0</v>
      </c>
      <c r="G87" s="125">
        <f>'[1]1.7Y'!BT87</f>
        <v>815854.67333100003</v>
      </c>
      <c r="H87" s="125">
        <f>'[1]1.7Y'!BU87</f>
        <v>-815854.67333100003</v>
      </c>
      <c r="I87" s="125">
        <f>'[1]1.7Y'!BV87</f>
        <v>0</v>
      </c>
      <c r="J87" s="125">
        <f>'[1]1.7Y'!BW87</f>
        <v>870161.83771599992</v>
      </c>
      <c r="K87" s="125">
        <f>'[1]1.7Y'!BX87</f>
        <v>-870161.83771599992</v>
      </c>
      <c r="L87" s="125">
        <f>'[1]1.7Y'!BY87</f>
        <v>0</v>
      </c>
      <c r="M87" s="125">
        <v>866238.70344899991</v>
      </c>
      <c r="N87" s="125">
        <v>-866238.70344899991</v>
      </c>
      <c r="O87" s="125">
        <v>0</v>
      </c>
      <c r="P87" s="125">
        <v>855788.86371199996</v>
      </c>
      <c r="Q87" s="125">
        <v>-855788.86371199996</v>
      </c>
      <c r="R87" s="125">
        <v>0</v>
      </c>
      <c r="S87" s="125">
        <v>738891.00899999996</v>
      </c>
      <c r="T87" s="125">
        <v>-738891.00899999996</v>
      </c>
      <c r="U87" s="125">
        <v>0</v>
      </c>
      <c r="V87" s="125">
        <v>843996.80999999994</v>
      </c>
      <c r="W87" s="125">
        <v>-843996.80999999994</v>
      </c>
      <c r="X87" s="125">
        <v>0</v>
      </c>
      <c r="Y87" s="125">
        <v>711551.84700000007</v>
      </c>
      <c r="Z87" s="125">
        <v>-711551.84700000007</v>
      </c>
      <c r="AA87" s="125">
        <v>0</v>
      </c>
      <c r="AB87" s="125">
        <v>945846.83900000004</v>
      </c>
      <c r="AC87" s="125">
        <v>-945846.83900000004</v>
      </c>
      <c r="AD87" s="125">
        <v>0</v>
      </c>
      <c r="AE87" s="125">
        <v>973450.92959999992</v>
      </c>
      <c r="AF87" s="125">
        <v>-973450.92959999992</v>
      </c>
    </row>
    <row r="88" spans="1:32" x14ac:dyDescent="0.2">
      <c r="A88" s="22">
        <v>4.5</v>
      </c>
      <c r="B88" s="55" t="s">
        <v>177</v>
      </c>
      <c r="C88" s="125">
        <f t="shared" ref="C88" si="52">C89+C90</f>
        <v>132960.46419200001</v>
      </c>
      <c r="D88" s="125">
        <f t="shared" ref="D88:L88" si="53">D89+D90</f>
        <v>250010.45538</v>
      </c>
      <c r="E88" s="125">
        <f t="shared" si="53"/>
        <v>-117049.991188</v>
      </c>
      <c r="F88" s="125">
        <f t="shared" si="53"/>
        <v>178372.95714400001</v>
      </c>
      <c r="G88" s="125">
        <f t="shared" si="53"/>
        <v>308072.56161199999</v>
      </c>
      <c r="H88" s="125">
        <f t="shared" si="53"/>
        <v>-129699.60446799999</v>
      </c>
      <c r="I88" s="125">
        <f t="shared" si="53"/>
        <v>210674.767784</v>
      </c>
      <c r="J88" s="125">
        <f t="shared" si="53"/>
        <v>360659.54051199998</v>
      </c>
      <c r="K88" s="125">
        <f t="shared" si="53"/>
        <v>-149984.77272799998</v>
      </c>
      <c r="L88" s="125">
        <f t="shared" si="53"/>
        <v>249770.217477</v>
      </c>
      <c r="M88" s="125">
        <v>421401.28612199996</v>
      </c>
      <c r="N88" s="125">
        <v>-171631.06864499999</v>
      </c>
      <c r="O88" s="125">
        <v>244570.43591200002</v>
      </c>
      <c r="P88" s="125">
        <v>343888.23887999996</v>
      </c>
      <c r="Q88" s="125">
        <v>-99317.802967999974</v>
      </c>
      <c r="R88" s="125">
        <v>202422.26519999999</v>
      </c>
      <c r="S88" s="125">
        <v>319858.4448</v>
      </c>
      <c r="T88" s="125">
        <v>-117436.17959999996</v>
      </c>
      <c r="U88" s="125">
        <v>248364.0864</v>
      </c>
      <c r="V88" s="125">
        <v>420104.00679999997</v>
      </c>
      <c r="W88" s="125">
        <v>-171739.92039999997</v>
      </c>
      <c r="X88" s="125">
        <v>276219.05320000002</v>
      </c>
      <c r="Y88" s="125">
        <v>395561.17820000002</v>
      </c>
      <c r="Z88" s="125">
        <v>-119342.12500000003</v>
      </c>
      <c r="AA88" s="125">
        <v>438786.63140000001</v>
      </c>
      <c r="AB88" s="125">
        <v>247020.89300000001</v>
      </c>
      <c r="AC88" s="125">
        <v>191765.7384</v>
      </c>
      <c r="AD88" s="125">
        <v>409108.43040000001</v>
      </c>
      <c r="AE88" s="125">
        <v>305568.40799999994</v>
      </c>
      <c r="AF88" s="125">
        <v>103540.02240000003</v>
      </c>
    </row>
    <row r="89" spans="1:32" x14ac:dyDescent="0.2">
      <c r="A89" s="22" t="s">
        <v>77</v>
      </c>
      <c r="B89" s="67" t="s">
        <v>25</v>
      </c>
      <c r="C89" s="125">
        <f>'[1]1.7Y'!BP89</f>
        <v>130989.394692</v>
      </c>
      <c r="D89" s="125">
        <f>'[1]1.7Y'!BQ89</f>
        <v>221406.294796</v>
      </c>
      <c r="E89" s="125">
        <f>'[1]1.7Y'!BR89</f>
        <v>-90416.900104</v>
      </c>
      <c r="F89" s="125">
        <f>'[1]1.7Y'!BS89</f>
        <v>175492.87710400001</v>
      </c>
      <c r="G89" s="125">
        <f>'[1]1.7Y'!BT89</f>
        <v>260095.228279</v>
      </c>
      <c r="H89" s="125">
        <f>'[1]1.7Y'!BU89</f>
        <v>-84602.351174999989</v>
      </c>
      <c r="I89" s="125">
        <f>'[1]1.7Y'!BV89</f>
        <v>207765.345978</v>
      </c>
      <c r="J89" s="125">
        <f>'[1]1.7Y'!BW89</f>
        <v>311362.51495799999</v>
      </c>
      <c r="K89" s="125">
        <f>'[1]1.7Y'!BX89</f>
        <v>-103597.16897999999</v>
      </c>
      <c r="L89" s="125">
        <f>'[1]1.7Y'!BY89</f>
        <v>245756.60458799999</v>
      </c>
      <c r="M89" s="125">
        <v>388422.29909699998</v>
      </c>
      <c r="N89" s="125">
        <v>-142665.69450899999</v>
      </c>
      <c r="O89" s="125">
        <v>240777.143744</v>
      </c>
      <c r="P89" s="125">
        <v>341313.23032799998</v>
      </c>
      <c r="Q89" s="125">
        <v>-100536.08658399998</v>
      </c>
      <c r="R89" s="125">
        <v>199414.11780000001</v>
      </c>
      <c r="S89" s="125">
        <v>314955.40139999997</v>
      </c>
      <c r="T89" s="125">
        <v>-115541.28359999997</v>
      </c>
      <c r="U89" s="125">
        <v>245395.25339999999</v>
      </c>
      <c r="V89" s="125">
        <v>413940.14399999997</v>
      </c>
      <c r="W89" s="125">
        <v>-168544.89059999998</v>
      </c>
      <c r="X89" s="125">
        <v>273027.50380000001</v>
      </c>
      <c r="Y89" s="125">
        <v>388550.68080000003</v>
      </c>
      <c r="Z89" s="125">
        <v>-115523.17700000003</v>
      </c>
      <c r="AA89" s="125">
        <v>438420.94540000003</v>
      </c>
      <c r="AB89" s="125">
        <v>242010.99480000001</v>
      </c>
      <c r="AC89" s="125">
        <v>196409.95060000001</v>
      </c>
      <c r="AD89" s="125">
        <v>407247.2928</v>
      </c>
      <c r="AE89" s="125">
        <v>301846.13279999996</v>
      </c>
      <c r="AF89" s="125">
        <v>105401.16000000003</v>
      </c>
    </row>
    <row r="90" spans="1:32" x14ac:dyDescent="0.2">
      <c r="A90" s="22" t="s">
        <v>78</v>
      </c>
      <c r="B90" s="67" t="s">
        <v>24</v>
      </c>
      <c r="C90" s="125">
        <f>'[1]1.7Y'!BP90</f>
        <v>1971.0695000000001</v>
      </c>
      <c r="D90" s="125">
        <f>'[1]1.7Y'!BQ90</f>
        <v>28604.160584000001</v>
      </c>
      <c r="E90" s="125">
        <f>'[1]1.7Y'!BR90</f>
        <v>-26633.091084</v>
      </c>
      <c r="F90" s="125">
        <f>'[1]1.7Y'!BS90</f>
        <v>2880.0800399999998</v>
      </c>
      <c r="G90" s="125">
        <f>'[1]1.7Y'!BT90</f>
        <v>47977.333333000002</v>
      </c>
      <c r="H90" s="125">
        <f>'[1]1.7Y'!BU90</f>
        <v>-45097.253293000002</v>
      </c>
      <c r="I90" s="125">
        <f>'[1]1.7Y'!BV90</f>
        <v>2909.4218059999998</v>
      </c>
      <c r="J90" s="125">
        <f>'[1]1.7Y'!BW90</f>
        <v>49297.025554</v>
      </c>
      <c r="K90" s="125">
        <f>'[1]1.7Y'!BX90</f>
        <v>-46387.603748000001</v>
      </c>
      <c r="L90" s="125">
        <f>'[1]1.7Y'!BY90</f>
        <v>4013.612889</v>
      </c>
      <c r="M90" s="125">
        <v>32978.987024999995</v>
      </c>
      <c r="N90" s="125">
        <v>-28965.374135999995</v>
      </c>
      <c r="O90" s="125">
        <v>3793.2921679999999</v>
      </c>
      <c r="P90" s="125">
        <v>2575.0085520000002</v>
      </c>
      <c r="Q90" s="125">
        <v>1218.2836159999997</v>
      </c>
      <c r="R90" s="125">
        <v>3008.1473999999998</v>
      </c>
      <c r="S90" s="125">
        <v>4903.0433999999996</v>
      </c>
      <c r="T90" s="125">
        <v>-1894.8959999999997</v>
      </c>
      <c r="U90" s="125">
        <v>2968.8330000000001</v>
      </c>
      <c r="V90" s="125">
        <v>6163.8627999999999</v>
      </c>
      <c r="W90" s="125">
        <v>-3195.0297999999998</v>
      </c>
      <c r="X90" s="125">
        <v>3191.5494000000003</v>
      </c>
      <c r="Y90" s="125">
        <v>7010.4974000000002</v>
      </c>
      <c r="Z90" s="125">
        <v>-3818.9479999999999</v>
      </c>
      <c r="AA90" s="125">
        <v>365.68600000000004</v>
      </c>
      <c r="AB90" s="125">
        <v>5009.8982000000005</v>
      </c>
      <c r="AC90" s="125">
        <v>-4644.2122000000008</v>
      </c>
      <c r="AD90" s="125">
        <v>1861.1376</v>
      </c>
      <c r="AE90" s="125">
        <v>3722.2752</v>
      </c>
      <c r="AF90" s="125">
        <v>-1861.1376</v>
      </c>
    </row>
    <row r="91" spans="1:32" x14ac:dyDescent="0.2">
      <c r="B91" s="55" t="s">
        <v>186</v>
      </c>
      <c r="C91" s="125">
        <f>C92+C93</f>
        <v>0</v>
      </c>
      <c r="D91" s="125">
        <f t="shared" ref="D91:L91" si="54">D92+D93</f>
        <v>0</v>
      </c>
      <c r="E91" s="125">
        <f t="shared" si="54"/>
        <v>0</v>
      </c>
      <c r="F91" s="125">
        <f t="shared" si="54"/>
        <v>0</v>
      </c>
      <c r="G91" s="125">
        <f t="shared" si="54"/>
        <v>0</v>
      </c>
      <c r="H91" s="125">
        <f t="shared" si="54"/>
        <v>0</v>
      </c>
      <c r="I91" s="125">
        <f t="shared" si="54"/>
        <v>0</v>
      </c>
      <c r="J91" s="125">
        <f t="shared" si="54"/>
        <v>0</v>
      </c>
      <c r="K91" s="125">
        <f t="shared" si="54"/>
        <v>0</v>
      </c>
      <c r="L91" s="125">
        <f t="shared" si="54"/>
        <v>0</v>
      </c>
      <c r="M91" s="125">
        <v>0</v>
      </c>
      <c r="N91" s="125">
        <v>0</v>
      </c>
      <c r="O91" s="125">
        <v>0</v>
      </c>
      <c r="P91" s="125">
        <v>0</v>
      </c>
      <c r="Q91" s="125">
        <v>0</v>
      </c>
      <c r="R91" s="125">
        <v>0</v>
      </c>
      <c r="S91" s="125">
        <v>0</v>
      </c>
      <c r="T91" s="125">
        <v>0</v>
      </c>
      <c r="U91" s="125">
        <v>0</v>
      </c>
      <c r="V91" s="125">
        <v>0</v>
      </c>
      <c r="W91" s="125">
        <v>0</v>
      </c>
      <c r="X91" s="125">
        <v>0</v>
      </c>
      <c r="Y91" s="125">
        <v>0</v>
      </c>
      <c r="Z91" s="125">
        <v>0</v>
      </c>
      <c r="AA91" s="125">
        <v>0</v>
      </c>
      <c r="AB91" s="125">
        <v>0</v>
      </c>
      <c r="AC91" s="125">
        <v>0</v>
      </c>
      <c r="AD91" s="125">
        <v>0</v>
      </c>
      <c r="AE91" s="125">
        <v>0</v>
      </c>
      <c r="AF91" s="125">
        <v>0</v>
      </c>
    </row>
    <row r="92" spans="1:32" x14ac:dyDescent="0.2">
      <c r="B92" s="67" t="s">
        <v>187</v>
      </c>
      <c r="C92" s="125">
        <f>'[1]1.7Y'!BP92</f>
        <v>0</v>
      </c>
      <c r="D92" s="125">
        <f>'[1]1.7Y'!BQ92</f>
        <v>0</v>
      </c>
      <c r="E92" s="125">
        <f>'[1]1.7Y'!BR92</f>
        <v>0</v>
      </c>
      <c r="F92" s="125">
        <f>'[1]1.7Y'!BS92</f>
        <v>0</v>
      </c>
      <c r="G92" s="125">
        <f>'[1]1.7Y'!BT92</f>
        <v>0</v>
      </c>
      <c r="H92" s="125">
        <f>'[1]1.7Y'!BU92</f>
        <v>0</v>
      </c>
      <c r="I92" s="125">
        <f>'[1]1.7Y'!BV92</f>
        <v>0</v>
      </c>
      <c r="J92" s="125">
        <f>'[1]1.7Y'!BW92</f>
        <v>0</v>
      </c>
      <c r="K92" s="125">
        <f>'[1]1.7Y'!BX92</f>
        <v>0</v>
      </c>
      <c r="L92" s="125">
        <f>'[1]1.7Y'!BY92</f>
        <v>0</v>
      </c>
      <c r="M92" s="125">
        <v>0</v>
      </c>
      <c r="N92" s="125">
        <v>0</v>
      </c>
      <c r="O92" s="125">
        <v>0</v>
      </c>
      <c r="P92" s="125">
        <v>0</v>
      </c>
      <c r="Q92" s="125">
        <v>0</v>
      </c>
      <c r="R92" s="125">
        <v>0</v>
      </c>
      <c r="S92" s="125">
        <v>0</v>
      </c>
      <c r="T92" s="125">
        <v>0</v>
      </c>
      <c r="U92" s="125">
        <v>0</v>
      </c>
      <c r="V92" s="125">
        <v>0</v>
      </c>
      <c r="W92" s="125">
        <v>0</v>
      </c>
      <c r="X92" s="125">
        <v>0</v>
      </c>
      <c r="Y92" s="125">
        <v>0</v>
      </c>
      <c r="Z92" s="125">
        <v>0</v>
      </c>
      <c r="AA92" s="125">
        <v>0</v>
      </c>
      <c r="AB92" s="125">
        <v>0</v>
      </c>
      <c r="AC92" s="125">
        <v>0</v>
      </c>
      <c r="AD92" s="125">
        <v>0</v>
      </c>
      <c r="AE92" s="125">
        <v>0</v>
      </c>
      <c r="AF92" s="125">
        <v>0</v>
      </c>
    </row>
    <row r="93" spans="1:32" x14ac:dyDescent="0.2">
      <c r="B93" s="67" t="s">
        <v>188</v>
      </c>
      <c r="C93" s="122">
        <f>'[1]1.7Y'!BP93</f>
        <v>0</v>
      </c>
      <c r="D93" s="122">
        <f>'[1]1.7Y'!BQ93</f>
        <v>0</v>
      </c>
      <c r="E93" s="122">
        <f>'[1]1.7Y'!BR93</f>
        <v>0</v>
      </c>
      <c r="F93" s="122">
        <f>'[1]1.7Y'!BS93</f>
        <v>0</v>
      </c>
      <c r="G93" s="122">
        <f>'[1]1.7Y'!BT93</f>
        <v>0</v>
      </c>
      <c r="H93" s="122">
        <f>'[1]1.7Y'!BU93</f>
        <v>0</v>
      </c>
      <c r="I93" s="122">
        <f>'[1]1.7Y'!BV93</f>
        <v>0</v>
      </c>
      <c r="J93" s="122">
        <f>'[1]1.7Y'!BW93</f>
        <v>0</v>
      </c>
      <c r="K93" s="122">
        <f>'[1]1.7Y'!BX93</f>
        <v>0</v>
      </c>
      <c r="L93" s="122">
        <f>'[1]1.7Y'!BY93</f>
        <v>0</v>
      </c>
      <c r="M93" s="122">
        <v>0</v>
      </c>
      <c r="N93" s="122">
        <v>0</v>
      </c>
      <c r="O93" s="122">
        <v>0</v>
      </c>
      <c r="P93" s="122">
        <v>0</v>
      </c>
      <c r="Q93" s="122">
        <v>0</v>
      </c>
      <c r="R93" s="122">
        <v>0</v>
      </c>
      <c r="S93" s="122">
        <v>0</v>
      </c>
      <c r="T93" s="122">
        <v>0</v>
      </c>
      <c r="U93" s="122">
        <v>0</v>
      </c>
      <c r="V93" s="122">
        <v>0</v>
      </c>
      <c r="W93" s="122">
        <v>0</v>
      </c>
      <c r="X93" s="122">
        <v>0</v>
      </c>
      <c r="Y93" s="122">
        <v>0</v>
      </c>
      <c r="Z93" s="122">
        <v>0</v>
      </c>
      <c r="AA93" s="122">
        <v>0</v>
      </c>
      <c r="AB93" s="122">
        <v>0</v>
      </c>
      <c r="AC93" s="122">
        <v>0</v>
      </c>
      <c r="AD93" s="122">
        <v>0</v>
      </c>
      <c r="AE93" s="122">
        <v>0</v>
      </c>
      <c r="AF93" s="122">
        <v>0</v>
      </c>
    </row>
    <row r="94" spans="1:32" ht="15.75" customHeight="1" x14ac:dyDescent="0.2">
      <c r="B94" s="103" t="s">
        <v>0</v>
      </c>
    </row>
    <row r="95" spans="1:32" ht="20.399999999999999" x14ac:dyDescent="0.2">
      <c r="B95" s="191" t="s">
        <v>189</v>
      </c>
    </row>
    <row r="96" spans="1:32" ht="39.6" customHeight="1" x14ac:dyDescent="0.2">
      <c r="B96" s="191" t="s">
        <v>190</v>
      </c>
    </row>
    <row r="97" spans="2:2" ht="52.2" customHeight="1" x14ac:dyDescent="0.2">
      <c r="B97" s="191" t="s">
        <v>178</v>
      </c>
    </row>
  </sheetData>
  <mergeCells count="11">
    <mergeCell ref="X4:Z4"/>
    <mergeCell ref="R4:T4"/>
    <mergeCell ref="AA4:AC4"/>
    <mergeCell ref="AD4:AF4"/>
    <mergeCell ref="B4:B5"/>
    <mergeCell ref="U4:W4"/>
    <mergeCell ref="C4:E4"/>
    <mergeCell ref="I4:K4"/>
    <mergeCell ref="L4:N4"/>
    <mergeCell ref="O4:Q4"/>
    <mergeCell ref="F4:H4"/>
  </mergeCells>
  <hyperlinks>
    <hyperlink ref="B1" location="'1'!A1" display="до змісту"/>
  </hyperlinks>
  <pageMargins left="0.16" right="0.23622047244094491" top="0.39370078740157483" bottom="0.35433070866141736" header="0.23622047244094491" footer="0.19685039370078741"/>
  <pageSetup paperSize="9" scale="67" fitToWidth="3" fitToHeight="0" orientation="landscape" r:id="rId1"/>
  <headerFooter>
    <oddHeader xml:space="preserve">&amp;RНаціональний банк України  </oddHeader>
    <oddFooter>&amp;LДепартамент статистики та звітності, Управління статистики зовнішнього сектору</oddFooter>
  </headerFooter>
  <rowBreaks count="1" manualBreakCount="1">
    <brk id="5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38"/>
  <sheetViews>
    <sheetView topLeftCell="B1" zoomScaleNormal="100" zoomScaleSheetLayoutView="106" workbookViewId="0">
      <pane xSplit="1" ySplit="4" topLeftCell="C5" activePane="bottomRight" state="frozen"/>
      <selection activeCell="K283" sqref="K283"/>
      <selection pane="topRight" activeCell="K283" sqref="K283"/>
      <selection pane="bottomLeft" activeCell="K283" sqref="K283"/>
      <selection pane="bottomRight" activeCell="B1" sqref="B1"/>
    </sheetView>
  </sheetViews>
  <sheetFormatPr defaultColWidth="9.109375" defaultRowHeight="13.8" x14ac:dyDescent="0.25"/>
  <cols>
    <col min="1" max="1" width="8.44140625" style="3" hidden="1" customWidth="1"/>
    <col min="2" max="2" width="45.6640625" style="2" customWidth="1"/>
    <col min="3" max="11" width="10.44140625" style="3" customWidth="1"/>
    <col min="12" max="16384" width="9.109375" style="3"/>
  </cols>
  <sheetData>
    <row r="1" spans="1:11" x14ac:dyDescent="0.25">
      <c r="B1" s="106" t="s">
        <v>135</v>
      </c>
      <c r="C1" s="147"/>
      <c r="D1" s="147"/>
      <c r="E1" s="147"/>
      <c r="F1" s="147"/>
      <c r="G1" s="147"/>
      <c r="H1" s="147"/>
      <c r="I1" s="147"/>
      <c r="J1" s="147"/>
      <c r="K1" s="147"/>
    </row>
    <row r="2" spans="1:11" customFormat="1" ht="25.95" customHeight="1" x14ac:dyDescent="0.25">
      <c r="B2" s="126" t="s">
        <v>164</v>
      </c>
      <c r="C2" s="20"/>
      <c r="D2" s="20"/>
      <c r="E2" s="20"/>
      <c r="F2" s="20"/>
      <c r="G2" s="20"/>
    </row>
    <row r="3" spans="1:11" s="6" customFormat="1" ht="18" x14ac:dyDescent="0.35">
      <c r="B3" s="175" t="s">
        <v>192</v>
      </c>
      <c r="C3" s="189"/>
      <c r="D3" s="189"/>
      <c r="E3" s="189"/>
      <c r="F3" s="189"/>
      <c r="G3" s="189"/>
      <c r="H3" s="189"/>
      <c r="I3" s="189"/>
      <c r="J3" s="189"/>
      <c r="K3" s="189"/>
    </row>
    <row r="4" spans="1:11" s="1" customFormat="1" x14ac:dyDescent="0.25">
      <c r="B4" s="176"/>
      <c r="C4" s="174">
        <v>2015</v>
      </c>
      <c r="D4" s="174">
        <v>2016</v>
      </c>
      <c r="E4" s="174">
        <v>2017</v>
      </c>
      <c r="F4" s="174">
        <v>2018</v>
      </c>
      <c r="G4" s="174">
        <v>2019</v>
      </c>
      <c r="H4" s="174">
        <v>2020</v>
      </c>
      <c r="I4" s="174">
        <v>2021</v>
      </c>
      <c r="J4" s="174">
        <v>2022</v>
      </c>
      <c r="K4" s="174">
        <v>2023</v>
      </c>
    </row>
    <row r="5" spans="1:11" s="1" customFormat="1" x14ac:dyDescent="0.25">
      <c r="B5" s="91" t="s">
        <v>1</v>
      </c>
      <c r="C5" s="197">
        <v>-913273.38068400044</v>
      </c>
      <c r="D5" s="197">
        <v>-949042.51677400013</v>
      </c>
      <c r="E5" s="197">
        <v>-905897.68954800069</v>
      </c>
      <c r="F5" s="197">
        <v>-732022.32363200048</v>
      </c>
      <c r="G5" s="197">
        <v>-656747.26739999978</v>
      </c>
      <c r="H5" s="197">
        <v>-619298.56379999965</v>
      </c>
      <c r="I5" s="197">
        <v>-714525.17080000043</v>
      </c>
      <c r="J5" s="197">
        <v>-102611.49159999844</v>
      </c>
      <c r="K5" s="197">
        <v>-404132.73599999957</v>
      </c>
    </row>
    <row r="6" spans="1:11" s="1" customFormat="1" x14ac:dyDescent="0.25">
      <c r="B6" s="81" t="s">
        <v>2</v>
      </c>
      <c r="C6" s="198">
        <v>2881256.0726829995</v>
      </c>
      <c r="D6" s="198">
        <v>3251999.4259419995</v>
      </c>
      <c r="E6" s="198">
        <v>3497989.9352669995</v>
      </c>
      <c r="F6" s="198">
        <v>3565916.1440319992</v>
      </c>
      <c r="G6" s="198">
        <v>3336272.3286000001</v>
      </c>
      <c r="H6" s="198">
        <v>4234460.6452000001</v>
      </c>
      <c r="I6" s="198">
        <v>4339934.3417999996</v>
      </c>
      <c r="J6" s="198">
        <v>6149887.7364000026</v>
      </c>
      <c r="K6" s="198">
        <v>7363761.8351999996</v>
      </c>
    </row>
    <row r="7" spans="1:11" s="1" customFormat="1" x14ac:dyDescent="0.25">
      <c r="A7" s="86">
        <v>1</v>
      </c>
      <c r="B7" s="32" t="s">
        <v>18</v>
      </c>
      <c r="C7" s="199">
        <v>78362.177754999997</v>
      </c>
      <c r="D7" s="199">
        <v>88669.387938</v>
      </c>
      <c r="E7" s="199">
        <v>96495.112673999989</v>
      </c>
      <c r="F7" s="199">
        <v>97573.442335999993</v>
      </c>
      <c r="G7" s="199">
        <v>102869.1666</v>
      </c>
      <c r="H7" s="199">
        <v>111910.8668</v>
      </c>
      <c r="I7" s="199">
        <v>105975.807</v>
      </c>
      <c r="J7" s="199">
        <v>103745.11820000001</v>
      </c>
      <c r="K7" s="199">
        <v>119682.54240000001</v>
      </c>
    </row>
    <row r="8" spans="1:11" s="1" customFormat="1" x14ac:dyDescent="0.25">
      <c r="A8" s="86">
        <v>1.1000000000000001</v>
      </c>
      <c r="B8" s="41" t="s">
        <v>22</v>
      </c>
      <c r="C8" s="199">
        <v>67033.862930999996</v>
      </c>
      <c r="D8" s="199">
        <v>72327.682279999994</v>
      </c>
      <c r="E8" s="199">
        <v>73732.594820999991</v>
      </c>
      <c r="F8" s="199">
        <v>71989.486399999994</v>
      </c>
      <c r="G8" s="199">
        <v>80935.7454</v>
      </c>
      <c r="H8" s="199">
        <v>77896.523000000001</v>
      </c>
      <c r="I8" s="199">
        <v>61648.732000000004</v>
      </c>
      <c r="J8" s="199">
        <v>61435.248000000007</v>
      </c>
      <c r="K8" s="199">
        <v>64114.2912</v>
      </c>
    </row>
    <row r="9" spans="1:11" s="1" customFormat="1" ht="22.8" x14ac:dyDescent="0.25">
      <c r="A9" s="86" t="s">
        <v>54</v>
      </c>
      <c r="B9" s="42" t="s">
        <v>3</v>
      </c>
      <c r="C9" s="199">
        <v>67033.862930999996</v>
      </c>
      <c r="D9" s="199">
        <v>72327.682279999994</v>
      </c>
      <c r="E9" s="199">
        <v>73732.594820999991</v>
      </c>
      <c r="F9" s="199">
        <v>71989.486399999994</v>
      </c>
      <c r="G9" s="199">
        <v>80935.7454</v>
      </c>
      <c r="H9" s="199">
        <v>77896.523000000001</v>
      </c>
      <c r="I9" s="199">
        <v>61648.732000000004</v>
      </c>
      <c r="J9" s="199">
        <v>61435.248000000007</v>
      </c>
      <c r="K9" s="199">
        <v>64114.2912</v>
      </c>
    </row>
    <row r="10" spans="1:11" s="1" customFormat="1" x14ac:dyDescent="0.25">
      <c r="A10" s="86">
        <v>1.2</v>
      </c>
      <c r="B10" s="41" t="s">
        <v>34</v>
      </c>
      <c r="C10" s="199">
        <v>11328.314824000001</v>
      </c>
      <c r="D10" s="199">
        <v>16341.705657999999</v>
      </c>
      <c r="E10" s="199">
        <v>22762.517852999998</v>
      </c>
      <c r="F10" s="199">
        <v>25583.955936000002</v>
      </c>
      <c r="G10" s="199">
        <v>21933.421200000001</v>
      </c>
      <c r="H10" s="199">
        <v>34014.343800000002</v>
      </c>
      <c r="I10" s="199">
        <v>44327.075000000004</v>
      </c>
      <c r="J10" s="199">
        <v>42309.870200000005</v>
      </c>
      <c r="K10" s="199">
        <v>55568.251199999999</v>
      </c>
    </row>
    <row r="11" spans="1:11" s="1" customFormat="1" ht="22.8" x14ac:dyDescent="0.25">
      <c r="A11" s="35" t="s">
        <v>55</v>
      </c>
      <c r="B11" s="42" t="s">
        <v>3</v>
      </c>
      <c r="C11" s="199">
        <v>3072.085376</v>
      </c>
      <c r="D11" s="199">
        <v>3480.4298239999998</v>
      </c>
      <c r="E11" s="199">
        <v>3592.6045439999998</v>
      </c>
      <c r="F11" s="199">
        <v>3544.097792</v>
      </c>
      <c r="G11" s="199">
        <v>2937.0888</v>
      </c>
      <c r="H11" s="199">
        <v>3590.8741999999997</v>
      </c>
      <c r="I11" s="199">
        <v>3791.6698000000001</v>
      </c>
      <c r="J11" s="199">
        <v>5339.0156000000006</v>
      </c>
      <c r="K11" s="199">
        <v>5545.4304000000002</v>
      </c>
    </row>
    <row r="12" spans="1:11" s="1" customFormat="1" ht="34.200000000000003" x14ac:dyDescent="0.25">
      <c r="A12" s="35" t="s">
        <v>56</v>
      </c>
      <c r="B12" s="42" t="s">
        <v>131</v>
      </c>
      <c r="C12" s="199">
        <v>8256.229448</v>
      </c>
      <c r="D12" s="199">
        <v>12861.275834</v>
      </c>
      <c r="E12" s="199">
        <v>19169.913309</v>
      </c>
      <c r="F12" s="199">
        <v>22039.858144000002</v>
      </c>
      <c r="G12" s="199">
        <v>18996.332399999999</v>
      </c>
      <c r="H12" s="199">
        <v>30423.4696</v>
      </c>
      <c r="I12" s="199">
        <v>40535.405200000001</v>
      </c>
      <c r="J12" s="199">
        <v>36970.854600000006</v>
      </c>
      <c r="K12" s="199">
        <v>50022.820800000001</v>
      </c>
    </row>
    <row r="13" spans="1:11" s="1" customFormat="1" x14ac:dyDescent="0.25">
      <c r="A13" s="35">
        <v>2</v>
      </c>
      <c r="B13" s="32" t="s">
        <v>4</v>
      </c>
      <c r="C13" s="199">
        <v>4152.1153909999994</v>
      </c>
      <c r="D13" s="199">
        <v>2610.3223679999996</v>
      </c>
      <c r="E13" s="199">
        <v>2750.5878539999999</v>
      </c>
      <c r="F13" s="199">
        <v>3571.7860559999999</v>
      </c>
      <c r="G13" s="199">
        <v>12932.665199999999</v>
      </c>
      <c r="H13" s="199">
        <v>19877.043799999999</v>
      </c>
      <c r="I13" s="199">
        <v>16803.371200000001</v>
      </c>
      <c r="J13" s="199">
        <v>46844.376600000011</v>
      </c>
      <c r="K13" s="199">
        <v>135103.39679999999</v>
      </c>
    </row>
    <row r="14" spans="1:11" s="1" customFormat="1" x14ac:dyDescent="0.25">
      <c r="A14" s="35">
        <v>2.1</v>
      </c>
      <c r="B14" s="41" t="s">
        <v>22</v>
      </c>
      <c r="C14" s="199">
        <v>1800.050025</v>
      </c>
      <c r="D14" s="199">
        <v>81.572574000000003</v>
      </c>
      <c r="E14" s="199">
        <v>28.067222999999998</v>
      </c>
      <c r="F14" s="199">
        <v>166.12958399999999</v>
      </c>
      <c r="G14" s="199">
        <v>710.58600000000001</v>
      </c>
      <c r="H14" s="199">
        <v>3138.4805999999999</v>
      </c>
      <c r="I14" s="199">
        <v>8619.9112000000005</v>
      </c>
      <c r="J14" s="199">
        <v>13603.519200000001</v>
      </c>
      <c r="K14" s="199">
        <v>14813.135999999999</v>
      </c>
    </row>
    <row r="15" spans="1:11" s="1" customFormat="1" x14ac:dyDescent="0.25">
      <c r="A15" s="35" t="s">
        <v>57</v>
      </c>
      <c r="B15" s="42" t="s">
        <v>15</v>
      </c>
      <c r="C15" s="199">
        <v>0</v>
      </c>
      <c r="D15" s="199">
        <v>0</v>
      </c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</row>
    <row r="16" spans="1:11" s="1" customFormat="1" x14ac:dyDescent="0.25">
      <c r="A16" s="35" t="s">
        <v>58</v>
      </c>
      <c r="B16" s="42" t="s">
        <v>9</v>
      </c>
      <c r="C16" s="199">
        <v>1752.048691</v>
      </c>
      <c r="D16" s="199">
        <v>27.190857999999999</v>
      </c>
      <c r="E16" s="199">
        <v>0</v>
      </c>
      <c r="F16" s="199">
        <v>55.376528</v>
      </c>
      <c r="G16" s="199">
        <v>47.372399999999999</v>
      </c>
      <c r="H16" s="199">
        <v>84.823800000000006</v>
      </c>
      <c r="I16" s="199">
        <v>81.834600000000009</v>
      </c>
      <c r="J16" s="199">
        <v>73.137200000000007</v>
      </c>
      <c r="K16" s="199">
        <v>1329.384</v>
      </c>
    </row>
    <row r="17" spans="1:11" s="1" customFormat="1" x14ac:dyDescent="0.25">
      <c r="A17" s="35" t="s">
        <v>59</v>
      </c>
      <c r="B17" s="42" t="s">
        <v>17</v>
      </c>
      <c r="C17" s="199">
        <v>48.001334</v>
      </c>
      <c r="D17" s="199">
        <v>54.381715999999997</v>
      </c>
      <c r="E17" s="199">
        <v>28.067222999999998</v>
      </c>
      <c r="F17" s="199">
        <v>110.753056</v>
      </c>
      <c r="G17" s="199">
        <v>663.21360000000004</v>
      </c>
      <c r="H17" s="199">
        <v>3053.6567999999997</v>
      </c>
      <c r="I17" s="199">
        <v>8538.0766000000003</v>
      </c>
      <c r="J17" s="199">
        <v>13530.382000000001</v>
      </c>
      <c r="K17" s="199">
        <v>13483.751999999999</v>
      </c>
    </row>
    <row r="18" spans="1:11" s="1" customFormat="1" x14ac:dyDescent="0.25">
      <c r="A18" s="35">
        <v>2.2000000000000002</v>
      </c>
      <c r="B18" s="41" t="s">
        <v>23</v>
      </c>
      <c r="C18" s="199">
        <v>2352.0653659999998</v>
      </c>
      <c r="D18" s="199">
        <v>2528.7497939999998</v>
      </c>
      <c r="E18" s="199">
        <v>2722.5206309999999</v>
      </c>
      <c r="F18" s="199">
        <v>3405.6564720000001</v>
      </c>
      <c r="G18" s="199">
        <v>12222.0792</v>
      </c>
      <c r="H18" s="199">
        <v>16738.563200000001</v>
      </c>
      <c r="I18" s="199">
        <v>8183.46</v>
      </c>
      <c r="J18" s="199">
        <v>33240.857400000008</v>
      </c>
      <c r="K18" s="199">
        <v>120290.2608</v>
      </c>
    </row>
    <row r="19" spans="1:11" s="1" customFormat="1" x14ac:dyDescent="0.25">
      <c r="A19" s="35" t="s">
        <v>60</v>
      </c>
      <c r="B19" s="42" t="s">
        <v>9</v>
      </c>
      <c r="C19" s="199">
        <v>0</v>
      </c>
      <c r="D19" s="199">
        <v>0</v>
      </c>
      <c r="E19" s="199">
        <v>28.067222999999998</v>
      </c>
      <c r="F19" s="199">
        <v>775.27139199999999</v>
      </c>
      <c r="G19" s="199">
        <v>9948.2039999999997</v>
      </c>
      <c r="H19" s="199">
        <v>13911.1032</v>
      </c>
      <c r="I19" s="199">
        <v>4937.3541999999998</v>
      </c>
      <c r="J19" s="199">
        <v>26804.783800000005</v>
      </c>
      <c r="K19" s="199">
        <v>105667.0368</v>
      </c>
    </row>
    <row r="20" spans="1:11" s="1" customFormat="1" x14ac:dyDescent="0.25">
      <c r="A20" s="35"/>
      <c r="B20" s="44" t="s">
        <v>25</v>
      </c>
      <c r="C20" s="199">
        <v>0</v>
      </c>
      <c r="D20" s="199">
        <v>0</v>
      </c>
      <c r="E20" s="199">
        <v>28.067222999999998</v>
      </c>
      <c r="F20" s="199">
        <v>27.688264</v>
      </c>
      <c r="G20" s="199">
        <v>7200.6048000000001</v>
      </c>
      <c r="H20" s="199">
        <v>3392.9519999999998</v>
      </c>
      <c r="I20" s="199">
        <v>1636.692</v>
      </c>
      <c r="J20" s="199">
        <v>14042.342400000001</v>
      </c>
      <c r="K20" s="199">
        <v>53023.430399999997</v>
      </c>
    </row>
    <row r="21" spans="1:11" s="1" customFormat="1" x14ac:dyDescent="0.25">
      <c r="A21" s="86" t="s">
        <v>89</v>
      </c>
      <c r="B21" s="44" t="s">
        <v>24</v>
      </c>
      <c r="C21" s="199">
        <v>0</v>
      </c>
      <c r="D21" s="199">
        <v>0</v>
      </c>
      <c r="E21" s="199">
        <v>0</v>
      </c>
      <c r="F21" s="199">
        <v>747.58312799999999</v>
      </c>
      <c r="G21" s="199">
        <v>2747.5992000000001</v>
      </c>
      <c r="H21" s="199">
        <v>10518.1512</v>
      </c>
      <c r="I21" s="199">
        <v>3300.6622000000002</v>
      </c>
      <c r="J21" s="199">
        <v>12762.441400000002</v>
      </c>
      <c r="K21" s="199">
        <v>52643.606399999997</v>
      </c>
    </row>
    <row r="22" spans="1:11" s="1" customFormat="1" x14ac:dyDescent="0.25">
      <c r="A22" s="35" t="s">
        <v>61</v>
      </c>
      <c r="B22" s="42" t="s">
        <v>17</v>
      </c>
      <c r="C22" s="199">
        <v>2352.0653659999998</v>
      </c>
      <c r="D22" s="199">
        <v>2528.7497939999998</v>
      </c>
      <c r="E22" s="199">
        <v>2694.4534079999999</v>
      </c>
      <c r="F22" s="199">
        <v>2630.38508</v>
      </c>
      <c r="G22" s="199">
        <v>2273.8751999999999</v>
      </c>
      <c r="H22" s="199">
        <v>2827.46</v>
      </c>
      <c r="I22" s="199">
        <v>3246.1058000000003</v>
      </c>
      <c r="J22" s="199">
        <v>6436.0736000000006</v>
      </c>
      <c r="K22" s="199">
        <v>14623.224</v>
      </c>
    </row>
    <row r="23" spans="1:11" s="1" customFormat="1" x14ac:dyDescent="0.25">
      <c r="A23" s="35" t="s">
        <v>62</v>
      </c>
      <c r="B23" s="44" t="s">
        <v>24</v>
      </c>
      <c r="C23" s="199">
        <v>2352.0653659999998</v>
      </c>
      <c r="D23" s="199">
        <v>2528.7497939999998</v>
      </c>
      <c r="E23" s="199">
        <v>2694.4534079999999</v>
      </c>
      <c r="F23" s="199">
        <v>2630.38508</v>
      </c>
      <c r="G23" s="199">
        <v>2273.8751999999999</v>
      </c>
      <c r="H23" s="199">
        <v>2827.46</v>
      </c>
      <c r="I23" s="199">
        <v>3246.1058000000003</v>
      </c>
      <c r="J23" s="199">
        <v>6436.0736000000006</v>
      </c>
      <c r="K23" s="199">
        <v>14623.224</v>
      </c>
    </row>
    <row r="24" spans="1:11" s="1" customFormat="1" x14ac:dyDescent="0.25">
      <c r="A24" s="35">
        <v>4</v>
      </c>
      <c r="B24" s="32" t="s">
        <v>5</v>
      </c>
      <c r="C24" s="199">
        <v>2479532.9084369997</v>
      </c>
      <c r="D24" s="199">
        <v>2738200.9731739997</v>
      </c>
      <c r="E24" s="199">
        <v>2870827.8373319996</v>
      </c>
      <c r="F24" s="199">
        <v>2888301.2591599994</v>
      </c>
      <c r="G24" s="199">
        <v>2621162.2644000002</v>
      </c>
      <c r="H24" s="199">
        <v>3278948.8128</v>
      </c>
      <c r="I24" s="199">
        <v>3373140.3773999996</v>
      </c>
      <c r="J24" s="199">
        <v>4957312.5532000018</v>
      </c>
      <c r="K24" s="199">
        <v>5570118.96</v>
      </c>
    </row>
    <row r="25" spans="1:11" s="1" customFormat="1" x14ac:dyDescent="0.25">
      <c r="A25" s="35">
        <v>4.0999999999999996</v>
      </c>
      <c r="B25" s="41" t="s">
        <v>35</v>
      </c>
      <c r="C25" s="199">
        <v>3456.0960479999999</v>
      </c>
      <c r="D25" s="199">
        <v>4133.0104160000001</v>
      </c>
      <c r="E25" s="199">
        <v>5248.5707010000006</v>
      </c>
      <c r="F25" s="199">
        <v>5703.7823840000001</v>
      </c>
      <c r="G25" s="199">
        <v>4831.9848000000002</v>
      </c>
      <c r="H25" s="199">
        <v>6022.4898000000003</v>
      </c>
      <c r="I25" s="199">
        <v>5564.7528000000002</v>
      </c>
      <c r="J25" s="199">
        <v>7496.563000000001</v>
      </c>
      <c r="K25" s="199">
        <v>7900.3392000000003</v>
      </c>
    </row>
    <row r="26" spans="1:11" s="1" customFormat="1" x14ac:dyDescent="0.25">
      <c r="A26" s="35" t="s">
        <v>63</v>
      </c>
      <c r="B26" s="42" t="s">
        <v>15</v>
      </c>
      <c r="C26" s="199">
        <v>2664.0740369999999</v>
      </c>
      <c r="D26" s="199">
        <v>3262.9029599999999</v>
      </c>
      <c r="E26" s="199">
        <v>4294.2851190000001</v>
      </c>
      <c r="F26" s="199">
        <v>4790.0696719999996</v>
      </c>
      <c r="G26" s="199">
        <v>4074.0263999999997</v>
      </c>
      <c r="H26" s="199">
        <v>5061.1534000000001</v>
      </c>
      <c r="I26" s="199">
        <v>4664.5722000000005</v>
      </c>
      <c r="J26" s="199">
        <v>6765.1910000000007</v>
      </c>
      <c r="K26" s="199">
        <v>7216.6559999999999</v>
      </c>
    </row>
    <row r="27" spans="1:11" s="1" customFormat="1" x14ac:dyDescent="0.25">
      <c r="A27" s="35" t="s">
        <v>64</v>
      </c>
      <c r="B27" s="44" t="s">
        <v>24</v>
      </c>
      <c r="C27" s="199">
        <v>2664.0740369999999</v>
      </c>
      <c r="D27" s="199">
        <v>3262.9029599999999</v>
      </c>
      <c r="E27" s="199">
        <v>4294.2851190000001</v>
      </c>
      <c r="F27" s="199">
        <v>4790.0696719999996</v>
      </c>
      <c r="G27" s="199">
        <v>4074.0263999999997</v>
      </c>
      <c r="H27" s="199">
        <v>5061.1534000000001</v>
      </c>
      <c r="I27" s="199">
        <v>4664.5722000000005</v>
      </c>
      <c r="J27" s="199">
        <v>6765.1910000000007</v>
      </c>
      <c r="K27" s="199">
        <v>7216.6559999999999</v>
      </c>
    </row>
    <row r="28" spans="1:11" s="1" customFormat="1" x14ac:dyDescent="0.25">
      <c r="A28" s="35" t="s">
        <v>65</v>
      </c>
      <c r="B28" s="42" t="s">
        <v>32</v>
      </c>
      <c r="C28" s="199">
        <v>792.02201100000002</v>
      </c>
      <c r="D28" s="199">
        <v>870.10745599999996</v>
      </c>
      <c r="E28" s="199">
        <v>954.28558199999998</v>
      </c>
      <c r="F28" s="199">
        <v>913.71271200000001</v>
      </c>
      <c r="G28" s="199">
        <v>757.95839999999998</v>
      </c>
      <c r="H28" s="199">
        <v>961.33640000000003</v>
      </c>
      <c r="I28" s="199">
        <v>900.18060000000003</v>
      </c>
      <c r="J28" s="199">
        <v>731.37200000000007</v>
      </c>
      <c r="K28" s="199">
        <v>683.68319999999994</v>
      </c>
    </row>
    <row r="29" spans="1:11" s="1" customFormat="1" x14ac:dyDescent="0.25">
      <c r="A29" s="35" t="s">
        <v>66</v>
      </c>
      <c r="B29" s="44" t="s">
        <v>24</v>
      </c>
      <c r="C29" s="199">
        <v>792.02201100000002</v>
      </c>
      <c r="D29" s="199">
        <v>870.10745599999996</v>
      </c>
      <c r="E29" s="199">
        <v>954.28558199999998</v>
      </c>
      <c r="F29" s="199">
        <v>913.71271200000001</v>
      </c>
      <c r="G29" s="199">
        <v>757.95839999999998</v>
      </c>
      <c r="H29" s="199">
        <v>961.33640000000003</v>
      </c>
      <c r="I29" s="199">
        <v>900.18060000000003</v>
      </c>
      <c r="J29" s="199">
        <v>731.37200000000007</v>
      </c>
      <c r="K29" s="199">
        <v>683.68319999999994</v>
      </c>
    </row>
    <row r="30" spans="1:11" s="1" customFormat="1" x14ac:dyDescent="0.25">
      <c r="A30" s="35">
        <v>4.2</v>
      </c>
      <c r="B30" s="41" t="s">
        <v>36</v>
      </c>
      <c r="C30" s="199">
        <v>2269215.0635159998</v>
      </c>
      <c r="D30" s="199">
        <v>2502918.4788999995</v>
      </c>
      <c r="E30" s="199">
        <v>2582801.9949059999</v>
      </c>
      <c r="F30" s="199">
        <v>2598875.8355679996</v>
      </c>
      <c r="G30" s="199">
        <v>2378662.9488000004</v>
      </c>
      <c r="H30" s="199">
        <v>3022978.8590000002</v>
      </c>
      <c r="I30" s="199">
        <v>3085982.7659999998</v>
      </c>
      <c r="J30" s="199">
        <v>4506823.969800001</v>
      </c>
      <c r="K30" s="199">
        <v>5150907.2111999998</v>
      </c>
    </row>
    <row r="31" spans="1:11" s="1" customFormat="1" x14ac:dyDescent="0.25">
      <c r="A31" s="35" t="s">
        <v>65</v>
      </c>
      <c r="B31" s="42" t="s">
        <v>32</v>
      </c>
      <c r="C31" s="199">
        <v>1344.0373520000001</v>
      </c>
      <c r="D31" s="199">
        <v>1713.024054</v>
      </c>
      <c r="E31" s="199">
        <v>1571.7644879999998</v>
      </c>
      <c r="F31" s="199">
        <v>969.08924000000002</v>
      </c>
      <c r="G31" s="199">
        <v>24254.668799999999</v>
      </c>
      <c r="H31" s="199">
        <v>11309.84</v>
      </c>
      <c r="I31" s="199">
        <v>20922.379400000002</v>
      </c>
      <c r="J31" s="199">
        <v>8520.4838</v>
      </c>
      <c r="K31" s="199">
        <v>4785.7824000000001</v>
      </c>
    </row>
    <row r="32" spans="1:11" s="1" customFormat="1" x14ac:dyDescent="0.25">
      <c r="A32" s="35" t="s">
        <v>68</v>
      </c>
      <c r="B32" s="42" t="s">
        <v>9</v>
      </c>
      <c r="C32" s="199">
        <v>143427.985992</v>
      </c>
      <c r="D32" s="199">
        <v>144057.16568400001</v>
      </c>
      <c r="E32" s="199">
        <v>133403.51091899999</v>
      </c>
      <c r="F32" s="199">
        <v>120388.571872</v>
      </c>
      <c r="G32" s="199">
        <v>167698.296</v>
      </c>
      <c r="H32" s="199">
        <v>247487.57379999998</v>
      </c>
      <c r="I32" s="199">
        <v>242503.19800000003</v>
      </c>
      <c r="J32" s="199">
        <v>400133.62120000005</v>
      </c>
      <c r="K32" s="199">
        <v>444887.85119999998</v>
      </c>
    </row>
    <row r="33" spans="1:57" s="1" customFormat="1" x14ac:dyDescent="0.25">
      <c r="A33" s="35" t="s">
        <v>69</v>
      </c>
      <c r="B33" s="44" t="s">
        <v>25</v>
      </c>
      <c r="C33" s="199">
        <v>141771.939969</v>
      </c>
      <c r="D33" s="199">
        <v>143214.249086</v>
      </c>
      <c r="E33" s="199">
        <v>132140.48588399999</v>
      </c>
      <c r="F33" s="199">
        <v>119225.66478400001</v>
      </c>
      <c r="G33" s="199">
        <v>167674.60980000001</v>
      </c>
      <c r="H33" s="199">
        <v>245084.2328</v>
      </c>
      <c r="I33" s="199">
        <v>238384.18980000002</v>
      </c>
      <c r="J33" s="199">
        <v>395160.29160000006</v>
      </c>
      <c r="K33" s="199">
        <v>437747.16</v>
      </c>
    </row>
    <row r="34" spans="1:57" s="1" customFormat="1" x14ac:dyDescent="0.25">
      <c r="A34" s="35" t="s">
        <v>70</v>
      </c>
      <c r="B34" s="44" t="s">
        <v>24</v>
      </c>
      <c r="C34" s="199">
        <v>1656.0460230000001</v>
      </c>
      <c r="D34" s="199">
        <v>842.91659799999991</v>
      </c>
      <c r="E34" s="199">
        <v>1263.0250349999999</v>
      </c>
      <c r="F34" s="199">
        <v>1162.9070879999999</v>
      </c>
      <c r="G34" s="199">
        <v>23.686199999999999</v>
      </c>
      <c r="H34" s="199">
        <v>2403.3409999999999</v>
      </c>
      <c r="I34" s="199">
        <v>4119.0082000000002</v>
      </c>
      <c r="J34" s="199">
        <v>4973.3296000000009</v>
      </c>
      <c r="K34" s="199">
        <v>7140.6911999999993</v>
      </c>
    </row>
    <row r="35" spans="1:57" s="87" customFormat="1" ht="22.8" x14ac:dyDescent="0.25">
      <c r="A35" s="35" t="s">
        <v>71</v>
      </c>
      <c r="B35" s="46" t="s">
        <v>37</v>
      </c>
      <c r="C35" s="199">
        <v>135027.752542</v>
      </c>
      <c r="D35" s="199">
        <v>134513.17452599999</v>
      </c>
      <c r="E35" s="199">
        <v>116815.78212599999</v>
      </c>
      <c r="F35" s="199">
        <v>106489.06334399999</v>
      </c>
      <c r="G35" s="199">
        <v>148062.4362</v>
      </c>
      <c r="H35" s="199">
        <v>210928.516</v>
      </c>
      <c r="I35" s="199">
        <v>206250.47020000001</v>
      </c>
      <c r="J35" s="199">
        <v>361005.21920000005</v>
      </c>
      <c r="K35" s="199">
        <v>400448.44319999998</v>
      </c>
    </row>
    <row r="36" spans="1:57" s="1" customFormat="1" x14ac:dyDescent="0.25">
      <c r="A36" s="35" t="s">
        <v>67</v>
      </c>
      <c r="B36" s="42" t="s">
        <v>17</v>
      </c>
      <c r="C36" s="199">
        <v>2124443.0401719999</v>
      </c>
      <c r="D36" s="199">
        <v>2357148.2891619997</v>
      </c>
      <c r="E36" s="199">
        <v>2447826.7194989999</v>
      </c>
      <c r="F36" s="199">
        <v>2477518.1744559999</v>
      </c>
      <c r="G36" s="199">
        <v>2186709.9840000002</v>
      </c>
      <c r="H36" s="199">
        <v>2764181.4452</v>
      </c>
      <c r="I36" s="199">
        <v>2822557.1886</v>
      </c>
      <c r="J36" s="199">
        <v>4098169.8648000006</v>
      </c>
      <c r="K36" s="199">
        <v>4701233.5775999995</v>
      </c>
    </row>
    <row r="37" spans="1:57" s="1" customFormat="1" ht="22.8" x14ac:dyDescent="0.25">
      <c r="A37" s="35" t="s">
        <v>72</v>
      </c>
      <c r="B37" s="45" t="s">
        <v>31</v>
      </c>
      <c r="C37" s="199">
        <v>2060913.2746230001</v>
      </c>
      <c r="D37" s="199">
        <v>2260838.270126</v>
      </c>
      <c r="E37" s="199">
        <v>2344735.8094199998</v>
      </c>
      <c r="F37" s="199">
        <v>2380110.8617039998</v>
      </c>
      <c r="G37" s="199">
        <v>2097720.9306000001</v>
      </c>
      <c r="H37" s="199">
        <v>2637765.7086</v>
      </c>
      <c r="I37" s="199">
        <v>2684502.2184000001</v>
      </c>
      <c r="J37" s="199">
        <v>3967144.5710000005</v>
      </c>
      <c r="K37" s="199">
        <v>4568447.1071999995</v>
      </c>
    </row>
    <row r="38" spans="1:57" s="1" customFormat="1" x14ac:dyDescent="0.25">
      <c r="A38" s="35">
        <v>4.3</v>
      </c>
      <c r="B38" s="41" t="s">
        <v>38</v>
      </c>
      <c r="C38" s="199">
        <v>28488.791729</v>
      </c>
      <c r="D38" s="199">
        <v>20474.716074</v>
      </c>
      <c r="E38" s="199">
        <v>33007.054248</v>
      </c>
      <c r="F38" s="199">
        <v>39151.205296</v>
      </c>
      <c r="G38" s="199">
        <v>35245.065599999994</v>
      </c>
      <c r="H38" s="199">
        <v>1583.3776</v>
      </c>
      <c r="I38" s="199">
        <v>5373.8054000000002</v>
      </c>
      <c r="J38" s="199">
        <v>3400.8798000000006</v>
      </c>
      <c r="K38" s="199">
        <v>759.64799999999991</v>
      </c>
    </row>
    <row r="39" spans="1:57" s="1" customFormat="1" x14ac:dyDescent="0.25">
      <c r="A39" s="35" t="s">
        <v>73</v>
      </c>
      <c r="B39" s="42" t="s">
        <v>9</v>
      </c>
      <c r="C39" s="199">
        <v>28488.791729</v>
      </c>
      <c r="D39" s="199">
        <v>20474.716074</v>
      </c>
      <c r="E39" s="199">
        <v>33007.054248</v>
      </c>
      <c r="F39" s="199">
        <v>39151.205296</v>
      </c>
      <c r="G39" s="199">
        <v>35245.065599999994</v>
      </c>
      <c r="H39" s="199">
        <v>1583.3776</v>
      </c>
      <c r="I39" s="199">
        <v>5373.8054000000002</v>
      </c>
      <c r="J39" s="199">
        <v>3400.8798000000006</v>
      </c>
      <c r="K39" s="199">
        <v>759.64799999999991</v>
      </c>
    </row>
    <row r="40" spans="1:57" s="1" customFormat="1" x14ac:dyDescent="0.25">
      <c r="A40" s="35" t="s">
        <v>74</v>
      </c>
      <c r="B40" s="44" t="s">
        <v>25</v>
      </c>
      <c r="C40" s="199">
        <v>9432.2621309999995</v>
      </c>
      <c r="D40" s="199">
        <v>3371.6663919999996</v>
      </c>
      <c r="E40" s="199">
        <v>1291.0922579999999</v>
      </c>
      <c r="F40" s="199">
        <v>886.02444800000001</v>
      </c>
      <c r="G40" s="199">
        <v>1326.4272000000001</v>
      </c>
      <c r="H40" s="199">
        <v>876.51260000000002</v>
      </c>
      <c r="I40" s="199">
        <v>4719.1286</v>
      </c>
      <c r="J40" s="199">
        <v>3291.1740000000004</v>
      </c>
      <c r="K40" s="199">
        <v>455.78879999999998</v>
      </c>
    </row>
    <row r="41" spans="1:57" s="1" customFormat="1" x14ac:dyDescent="0.25">
      <c r="A41" s="35" t="s">
        <v>75</v>
      </c>
      <c r="B41" s="44" t="s">
        <v>24</v>
      </c>
      <c r="C41" s="199">
        <v>19056.529598000001</v>
      </c>
      <c r="D41" s="199">
        <v>17103.049682000001</v>
      </c>
      <c r="E41" s="199">
        <v>31715.96199</v>
      </c>
      <c r="F41" s="199">
        <v>38265.180848000004</v>
      </c>
      <c r="G41" s="199">
        <v>33918.638399999996</v>
      </c>
      <c r="H41" s="199">
        <v>706.86500000000001</v>
      </c>
      <c r="I41" s="199">
        <v>654.67680000000007</v>
      </c>
      <c r="J41" s="199">
        <v>109.70580000000001</v>
      </c>
      <c r="K41" s="199">
        <v>303.85919999999999</v>
      </c>
    </row>
    <row r="42" spans="1:57" s="1" customFormat="1" x14ac:dyDescent="0.25">
      <c r="A42" s="35">
        <v>4.5</v>
      </c>
      <c r="B42" s="41" t="s">
        <v>39</v>
      </c>
      <c r="C42" s="199">
        <v>178372.95714400001</v>
      </c>
      <c r="D42" s="199">
        <v>210674.767784</v>
      </c>
      <c r="E42" s="199">
        <v>249770.217477</v>
      </c>
      <c r="F42" s="199">
        <v>244570.43591200002</v>
      </c>
      <c r="G42" s="199">
        <v>202422.26519999999</v>
      </c>
      <c r="H42" s="199">
        <v>248364.0864</v>
      </c>
      <c r="I42" s="199">
        <v>276219.05320000002</v>
      </c>
      <c r="J42" s="199">
        <v>438786.63140000001</v>
      </c>
      <c r="K42" s="199">
        <v>409108.43040000001</v>
      </c>
    </row>
    <row r="43" spans="1:57" s="1" customFormat="1" x14ac:dyDescent="0.25">
      <c r="A43" s="35" t="s">
        <v>76</v>
      </c>
      <c r="B43" s="42" t="s">
        <v>17</v>
      </c>
      <c r="C43" s="199">
        <v>178372.95714400001</v>
      </c>
      <c r="D43" s="199">
        <v>210674.767784</v>
      </c>
      <c r="E43" s="199">
        <v>249770.217477</v>
      </c>
      <c r="F43" s="199">
        <v>244570.43591200002</v>
      </c>
      <c r="G43" s="199">
        <v>202422.26519999999</v>
      </c>
      <c r="H43" s="199">
        <v>248364.0864</v>
      </c>
      <c r="I43" s="199">
        <v>276219.05320000002</v>
      </c>
      <c r="J43" s="199">
        <v>438786.63140000001</v>
      </c>
      <c r="K43" s="199">
        <v>409108.43040000001</v>
      </c>
    </row>
    <row r="44" spans="1:57" s="1" customFormat="1" x14ac:dyDescent="0.25">
      <c r="A44" s="35" t="s">
        <v>77</v>
      </c>
      <c r="B44" s="47" t="s">
        <v>40</v>
      </c>
      <c r="C44" s="199">
        <v>175492.87710400001</v>
      </c>
      <c r="D44" s="199">
        <v>207765.345978</v>
      </c>
      <c r="E44" s="199">
        <v>245756.60458799999</v>
      </c>
      <c r="F44" s="199">
        <v>240777.143744</v>
      </c>
      <c r="G44" s="199">
        <v>199414.11780000001</v>
      </c>
      <c r="H44" s="199">
        <v>245395.25339999999</v>
      </c>
      <c r="I44" s="199">
        <v>273027.50380000001</v>
      </c>
      <c r="J44" s="199">
        <v>438420.94540000003</v>
      </c>
      <c r="K44" s="199">
        <v>407247.2928</v>
      </c>
    </row>
    <row r="45" spans="1:57" s="1" customFormat="1" x14ac:dyDescent="0.25">
      <c r="A45" s="35" t="s">
        <v>78</v>
      </c>
      <c r="B45" s="44" t="s">
        <v>24</v>
      </c>
      <c r="C45" s="199">
        <v>2880.0800399999998</v>
      </c>
      <c r="D45" s="199">
        <v>2909.4218059999998</v>
      </c>
      <c r="E45" s="199">
        <v>4013.612889</v>
      </c>
      <c r="F45" s="199">
        <v>3793.2921679999999</v>
      </c>
      <c r="G45" s="199">
        <v>3008.1473999999998</v>
      </c>
      <c r="H45" s="199">
        <v>2968.8330000000001</v>
      </c>
      <c r="I45" s="199">
        <v>3191.5494000000003</v>
      </c>
      <c r="J45" s="199">
        <v>365.68600000000004</v>
      </c>
      <c r="K45" s="199">
        <v>1861.1376</v>
      </c>
    </row>
    <row r="46" spans="1:57" s="145" customFormat="1" x14ac:dyDescent="0.25">
      <c r="A46" s="145">
        <v>4.5999999999999996</v>
      </c>
      <c r="B46" s="82" t="s">
        <v>108</v>
      </c>
      <c r="C46" s="199">
        <v>0</v>
      </c>
      <c r="D46" s="199">
        <v>0</v>
      </c>
      <c r="E46" s="199">
        <v>0</v>
      </c>
      <c r="F46" s="199">
        <v>0</v>
      </c>
      <c r="G46" s="199">
        <v>0</v>
      </c>
      <c r="H46" s="199">
        <v>0</v>
      </c>
      <c r="I46" s="199">
        <v>0</v>
      </c>
      <c r="J46" s="199">
        <v>804.50920000000019</v>
      </c>
      <c r="K46" s="199">
        <v>1443.3312000000001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s="145" customFormat="1" x14ac:dyDescent="0.25">
      <c r="B47" s="42" t="s">
        <v>32</v>
      </c>
      <c r="C47" s="199">
        <v>0</v>
      </c>
      <c r="D47" s="199">
        <v>0</v>
      </c>
      <c r="E47" s="199">
        <v>0</v>
      </c>
      <c r="F47" s="199">
        <v>0</v>
      </c>
      <c r="G47" s="199">
        <v>0</v>
      </c>
      <c r="H47" s="199">
        <v>0</v>
      </c>
      <c r="I47" s="199">
        <v>0</v>
      </c>
      <c r="J47" s="199">
        <v>36.568600000000004</v>
      </c>
      <c r="K47" s="199">
        <v>37.982399999999998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s="145" customFormat="1" x14ac:dyDescent="0.25">
      <c r="B48" s="47" t="s">
        <v>182</v>
      </c>
      <c r="C48" s="199">
        <v>0</v>
      </c>
      <c r="D48" s="199">
        <v>0</v>
      </c>
      <c r="E48" s="199">
        <v>0</v>
      </c>
      <c r="F48" s="199">
        <v>0</v>
      </c>
      <c r="G48" s="199">
        <v>0</v>
      </c>
      <c r="H48" s="199">
        <v>0</v>
      </c>
      <c r="I48" s="199">
        <v>0</v>
      </c>
      <c r="J48" s="199">
        <v>36.568600000000004</v>
      </c>
      <c r="K48" s="199">
        <v>37.982399999999998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s="145" customFormat="1" x14ac:dyDescent="0.25">
      <c r="B49" s="44" t="s">
        <v>183</v>
      </c>
      <c r="C49" s="199">
        <v>0</v>
      </c>
      <c r="D49" s="199">
        <v>0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>
        <v>0</v>
      </c>
      <c r="K49" s="199">
        <v>0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s="145" customFormat="1" x14ac:dyDescent="0.25">
      <c r="B50" s="42" t="s">
        <v>9</v>
      </c>
      <c r="C50" s="199">
        <v>0</v>
      </c>
      <c r="D50" s="199">
        <v>0</v>
      </c>
      <c r="E50" s="199">
        <v>0</v>
      </c>
      <c r="F50" s="199">
        <v>0</v>
      </c>
      <c r="G50" s="199">
        <v>0</v>
      </c>
      <c r="H50" s="199">
        <v>0</v>
      </c>
      <c r="I50" s="199">
        <v>0</v>
      </c>
      <c r="J50" s="199">
        <v>767.94060000000013</v>
      </c>
      <c r="K50" s="199">
        <v>1405.3488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s="145" customFormat="1" x14ac:dyDescent="0.25">
      <c r="B51" s="47" t="s">
        <v>182</v>
      </c>
      <c r="C51" s="199">
        <v>0</v>
      </c>
      <c r="D51" s="199">
        <v>0</v>
      </c>
      <c r="E51" s="199">
        <v>0</v>
      </c>
      <c r="F51" s="199">
        <v>0</v>
      </c>
      <c r="G51" s="199">
        <v>0</v>
      </c>
      <c r="H51" s="199">
        <v>0</v>
      </c>
      <c r="I51" s="199">
        <v>0</v>
      </c>
      <c r="J51" s="199">
        <v>767.94060000000013</v>
      </c>
      <c r="K51" s="199">
        <v>1405.3488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s="145" customFormat="1" x14ac:dyDescent="0.25">
      <c r="B52" s="44" t="s">
        <v>183</v>
      </c>
      <c r="C52" s="199">
        <v>0</v>
      </c>
      <c r="D52" s="199">
        <v>0</v>
      </c>
      <c r="E52" s="199">
        <v>0</v>
      </c>
      <c r="F52" s="199">
        <v>0</v>
      </c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s="145" customFormat="1" x14ac:dyDescent="0.25">
      <c r="A53" s="145" t="s">
        <v>106</v>
      </c>
      <c r="B53" s="83" t="s">
        <v>17</v>
      </c>
      <c r="C53" s="199">
        <v>0</v>
      </c>
      <c r="D53" s="199">
        <v>0</v>
      </c>
      <c r="E53" s="199">
        <v>0</v>
      </c>
      <c r="F53" s="199">
        <v>0</v>
      </c>
      <c r="G53" s="199">
        <v>0</v>
      </c>
      <c r="H53" s="199">
        <v>0</v>
      </c>
      <c r="I53" s="199">
        <v>0</v>
      </c>
      <c r="J53" s="199">
        <v>0</v>
      </c>
      <c r="K53" s="199">
        <v>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s="145" customFormat="1" x14ac:dyDescent="0.25">
      <c r="B54" s="47" t="s">
        <v>40</v>
      </c>
      <c r="C54" s="199">
        <v>0</v>
      </c>
      <c r="D54" s="199">
        <v>0</v>
      </c>
      <c r="E54" s="199">
        <v>0</v>
      </c>
      <c r="F54" s="199">
        <v>0</v>
      </c>
      <c r="G54" s="199">
        <v>0</v>
      </c>
      <c r="H54" s="199">
        <v>0</v>
      </c>
      <c r="I54" s="199">
        <v>0</v>
      </c>
      <c r="J54" s="199">
        <v>0</v>
      </c>
      <c r="K54" s="199">
        <v>0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s="145" customFormat="1" x14ac:dyDescent="0.25">
      <c r="A55" s="145" t="s">
        <v>107</v>
      </c>
      <c r="B55" s="85" t="s">
        <v>24</v>
      </c>
      <c r="C55" s="199">
        <v>0</v>
      </c>
      <c r="D55" s="199">
        <v>0</v>
      </c>
      <c r="E55" s="199">
        <v>0</v>
      </c>
      <c r="F55" s="199">
        <v>0</v>
      </c>
      <c r="G55" s="199">
        <v>0</v>
      </c>
      <c r="H55" s="199">
        <v>0</v>
      </c>
      <c r="I55" s="199">
        <v>0</v>
      </c>
      <c r="J55" s="199">
        <v>0</v>
      </c>
      <c r="K55" s="199">
        <v>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s="1" customFormat="1" x14ac:dyDescent="0.25">
      <c r="A56" s="35">
        <v>5</v>
      </c>
      <c r="B56" s="32" t="s">
        <v>6</v>
      </c>
      <c r="C56" s="199">
        <v>319208.87109999999</v>
      </c>
      <c r="D56" s="199">
        <v>422518.74246199999</v>
      </c>
      <c r="E56" s="199">
        <v>527916.39740699995</v>
      </c>
      <c r="F56" s="199">
        <v>576469.65648000001</v>
      </c>
      <c r="G56" s="199">
        <v>599308.23239999998</v>
      </c>
      <c r="H56" s="199">
        <v>823723.92179999989</v>
      </c>
      <c r="I56" s="199">
        <v>844014.78620000009</v>
      </c>
      <c r="J56" s="199">
        <v>1041985.6884000001</v>
      </c>
      <c r="K56" s="199">
        <v>1538856.936</v>
      </c>
    </row>
    <row r="57" spans="1:57" s="1" customFormat="1" x14ac:dyDescent="0.25">
      <c r="A57" s="35">
        <v>5.0999999999999996</v>
      </c>
      <c r="B57" s="41" t="s">
        <v>41</v>
      </c>
      <c r="C57" s="199">
        <v>22368.621643999999</v>
      </c>
      <c r="D57" s="199">
        <v>25613.788236</v>
      </c>
      <c r="E57" s="199">
        <v>29779.323602999997</v>
      </c>
      <c r="F57" s="199">
        <v>27743.640528</v>
      </c>
      <c r="G57" s="199">
        <v>28873.477799999997</v>
      </c>
      <c r="H57" s="199">
        <v>44786.966399999998</v>
      </c>
      <c r="I57" s="199">
        <v>42499.435600000004</v>
      </c>
      <c r="J57" s="199">
        <v>57229.859000000011</v>
      </c>
      <c r="K57" s="199">
        <v>68330.337599999999</v>
      </c>
    </row>
    <row r="58" spans="1:57" s="1" customFormat="1" x14ac:dyDescent="0.25">
      <c r="A58" s="35" t="s">
        <v>79</v>
      </c>
      <c r="B58" s="42" t="s">
        <v>42</v>
      </c>
      <c r="C58" s="199">
        <v>19584.544271999999</v>
      </c>
      <c r="D58" s="199">
        <v>24363.008768</v>
      </c>
      <c r="E58" s="199">
        <v>28404.029675999998</v>
      </c>
      <c r="F58" s="199">
        <v>27743.640528</v>
      </c>
      <c r="G58" s="199">
        <v>28233.950399999998</v>
      </c>
      <c r="H58" s="199">
        <v>42016.0556</v>
      </c>
      <c r="I58" s="199">
        <v>38789.600400000003</v>
      </c>
      <c r="J58" s="199">
        <v>52256.529400000007</v>
      </c>
      <c r="K58" s="199">
        <v>62405.083200000001</v>
      </c>
    </row>
    <row r="59" spans="1:57" s="1" customFormat="1" x14ac:dyDescent="0.25">
      <c r="A59" s="35" t="s">
        <v>80</v>
      </c>
      <c r="B59" s="42" t="s">
        <v>43</v>
      </c>
      <c r="C59" s="199">
        <v>2784.0773720000002</v>
      </c>
      <c r="D59" s="199">
        <v>1250.779468</v>
      </c>
      <c r="E59" s="199">
        <v>1375.2939269999999</v>
      </c>
      <c r="F59" s="199">
        <v>0</v>
      </c>
      <c r="G59" s="199">
        <v>639.52739999999994</v>
      </c>
      <c r="H59" s="199">
        <v>2770.9108000000001</v>
      </c>
      <c r="I59" s="199">
        <v>3709.8352000000004</v>
      </c>
      <c r="J59" s="199">
        <v>4973.3296000000009</v>
      </c>
      <c r="K59" s="199">
        <v>5925.2543999999998</v>
      </c>
    </row>
    <row r="60" spans="1:57" s="1" customFormat="1" x14ac:dyDescent="0.25">
      <c r="A60" s="35">
        <v>5.2</v>
      </c>
      <c r="B60" s="41" t="s">
        <v>44</v>
      </c>
      <c r="C60" s="199">
        <v>216.00600299999999</v>
      </c>
      <c r="D60" s="199">
        <v>73524.080031999998</v>
      </c>
      <c r="E60" s="199">
        <v>60793.605017999995</v>
      </c>
      <c r="F60" s="199">
        <v>110.753056</v>
      </c>
      <c r="G60" s="199">
        <v>236.86199999999999</v>
      </c>
      <c r="H60" s="199">
        <v>141.37299999999999</v>
      </c>
      <c r="I60" s="199">
        <v>518.28579999999999</v>
      </c>
      <c r="J60" s="199">
        <v>61910.639800000004</v>
      </c>
      <c r="K60" s="199">
        <v>35475.561600000001</v>
      </c>
    </row>
    <row r="61" spans="1:57" s="1" customFormat="1" x14ac:dyDescent="0.25">
      <c r="A61" s="35">
        <v>5.4</v>
      </c>
      <c r="B61" s="41" t="s">
        <v>45</v>
      </c>
      <c r="C61" s="199">
        <v>296624.24345299997</v>
      </c>
      <c r="D61" s="199">
        <v>323380.87419400003</v>
      </c>
      <c r="E61" s="199">
        <v>437343.46878599998</v>
      </c>
      <c r="F61" s="199">
        <v>548615.26289600006</v>
      </c>
      <c r="G61" s="199">
        <v>570197.89260000002</v>
      </c>
      <c r="H61" s="199">
        <v>778795.58239999996</v>
      </c>
      <c r="I61" s="199">
        <v>800997.06480000005</v>
      </c>
      <c r="J61" s="199">
        <v>922845.18960000004</v>
      </c>
      <c r="K61" s="199">
        <v>1435051.0367999999</v>
      </c>
    </row>
    <row r="62" spans="1:57" s="1" customFormat="1" x14ac:dyDescent="0.25">
      <c r="A62" s="35" t="s">
        <v>81</v>
      </c>
      <c r="B62" s="42" t="s">
        <v>46</v>
      </c>
      <c r="C62" s="199">
        <v>125139.477738</v>
      </c>
      <c r="D62" s="199">
        <v>48182.200375999993</v>
      </c>
      <c r="E62" s="199">
        <v>23015.122859999999</v>
      </c>
      <c r="F62" s="199">
        <v>115764.631784</v>
      </c>
      <c r="G62" s="199">
        <v>65350.2258</v>
      </c>
      <c r="H62" s="199">
        <v>107132.45939999999</v>
      </c>
      <c r="I62" s="199">
        <v>156822.37179999999</v>
      </c>
      <c r="J62" s="199">
        <v>227968.65240000002</v>
      </c>
      <c r="K62" s="199">
        <v>362617.97279999999</v>
      </c>
    </row>
    <row r="63" spans="1:57" s="1" customFormat="1" x14ac:dyDescent="0.25">
      <c r="A63" s="35" t="s">
        <v>82</v>
      </c>
      <c r="B63" s="43" t="s">
        <v>10</v>
      </c>
      <c r="C63" s="199">
        <v>17232.478906</v>
      </c>
      <c r="D63" s="199">
        <v>3235.712102</v>
      </c>
      <c r="E63" s="199">
        <v>10665.544739999999</v>
      </c>
      <c r="F63" s="199">
        <v>43941.274967999998</v>
      </c>
      <c r="G63" s="199">
        <v>47277.655200000001</v>
      </c>
      <c r="H63" s="199">
        <v>95144.028999999995</v>
      </c>
      <c r="I63" s="199">
        <v>146265.7084</v>
      </c>
      <c r="J63" s="199">
        <v>214291.99600000001</v>
      </c>
      <c r="K63" s="199">
        <v>305644.37280000001</v>
      </c>
    </row>
    <row r="64" spans="1:57" s="1" customFormat="1" x14ac:dyDescent="0.25">
      <c r="A64" s="35" t="s">
        <v>83</v>
      </c>
      <c r="B64" s="43" t="s">
        <v>11</v>
      </c>
      <c r="C64" s="199">
        <v>107906.998832</v>
      </c>
      <c r="D64" s="199">
        <v>44946.488273999996</v>
      </c>
      <c r="E64" s="199">
        <v>12349.57812</v>
      </c>
      <c r="F64" s="199">
        <v>71823.356816</v>
      </c>
      <c r="G64" s="199">
        <v>18072.570599999999</v>
      </c>
      <c r="H64" s="199">
        <v>11988.430399999999</v>
      </c>
      <c r="I64" s="199">
        <v>10556.663400000001</v>
      </c>
      <c r="J64" s="199">
        <v>13676.656400000002</v>
      </c>
      <c r="K64" s="199">
        <v>56973.599999999999</v>
      </c>
    </row>
    <row r="65" spans="1:11" s="1" customFormat="1" x14ac:dyDescent="0.25">
      <c r="A65" s="35" t="s">
        <v>84</v>
      </c>
      <c r="B65" s="42" t="s">
        <v>47</v>
      </c>
      <c r="C65" s="199">
        <v>171484.76571499999</v>
      </c>
      <c r="D65" s="199">
        <v>275198.67381800001</v>
      </c>
      <c r="E65" s="199">
        <v>414328.34592599998</v>
      </c>
      <c r="F65" s="199">
        <v>432850.63111200003</v>
      </c>
      <c r="G65" s="199">
        <v>504847.66680000001</v>
      </c>
      <c r="H65" s="199">
        <v>671663.12300000002</v>
      </c>
      <c r="I65" s="199">
        <v>644174.69300000009</v>
      </c>
      <c r="J65" s="199">
        <v>694876.53720000002</v>
      </c>
      <c r="K65" s="199">
        <v>1072433.064</v>
      </c>
    </row>
    <row r="66" spans="1:11" s="1" customFormat="1" x14ac:dyDescent="0.25">
      <c r="A66" s="35" t="s">
        <v>85</v>
      </c>
      <c r="B66" s="43" t="s">
        <v>23</v>
      </c>
      <c r="C66" s="199">
        <v>171484.76571499999</v>
      </c>
      <c r="D66" s="199">
        <v>275198.67381800001</v>
      </c>
      <c r="E66" s="199">
        <v>414328.34592599998</v>
      </c>
      <c r="F66" s="199">
        <v>432850.63111200003</v>
      </c>
      <c r="G66" s="199">
        <v>504847.66680000001</v>
      </c>
      <c r="H66" s="199">
        <v>671663.12300000002</v>
      </c>
      <c r="I66" s="199">
        <v>644174.69300000009</v>
      </c>
      <c r="J66" s="199">
        <v>694876.53720000002</v>
      </c>
      <c r="K66" s="199">
        <v>1072433.064</v>
      </c>
    </row>
    <row r="67" spans="1:11" s="1" customFormat="1" x14ac:dyDescent="0.25">
      <c r="A67" s="35" t="s">
        <v>86</v>
      </c>
      <c r="B67" s="44" t="s">
        <v>24</v>
      </c>
      <c r="C67" s="199">
        <v>171484.76571499999</v>
      </c>
      <c r="D67" s="199">
        <v>275198.67381800001</v>
      </c>
      <c r="E67" s="199">
        <v>414328.34592599998</v>
      </c>
      <c r="F67" s="199">
        <v>432850.63111200003</v>
      </c>
      <c r="G67" s="199">
        <v>504847.66680000001</v>
      </c>
      <c r="H67" s="199">
        <v>671663.12300000002</v>
      </c>
      <c r="I67" s="199">
        <v>644174.69300000009</v>
      </c>
      <c r="J67" s="199">
        <v>694876.53720000002</v>
      </c>
      <c r="K67" s="199">
        <v>1072433.064</v>
      </c>
    </row>
    <row r="68" spans="1:11" s="1" customFormat="1" x14ac:dyDescent="0.25">
      <c r="B68" s="92" t="s">
        <v>7</v>
      </c>
      <c r="C68" s="198">
        <v>3794529.453367</v>
      </c>
      <c r="D68" s="198">
        <v>4201041.9427159997</v>
      </c>
      <c r="E68" s="198">
        <v>4403887.6248150002</v>
      </c>
      <c r="F68" s="198">
        <v>4297938.4676639996</v>
      </c>
      <c r="G68" s="198">
        <v>3993019.5959999999</v>
      </c>
      <c r="H68" s="198">
        <v>4853759.2089999998</v>
      </c>
      <c r="I68" s="198">
        <v>5054459.5126</v>
      </c>
      <c r="J68" s="198">
        <v>6252499.2280000011</v>
      </c>
      <c r="K68" s="198">
        <v>7767894.5711999992</v>
      </c>
    </row>
    <row r="69" spans="1:11" s="1" customFormat="1" x14ac:dyDescent="0.25">
      <c r="A69" s="35">
        <v>1</v>
      </c>
      <c r="B69" s="32" t="s">
        <v>18</v>
      </c>
      <c r="C69" s="199">
        <v>1168688.478898</v>
      </c>
      <c r="D69" s="199">
        <v>1371126.205508</v>
      </c>
      <c r="E69" s="199">
        <v>1416244.0053569998</v>
      </c>
      <c r="F69" s="199">
        <v>1379678.5068560001</v>
      </c>
      <c r="G69" s="199">
        <v>1345613.0219999999</v>
      </c>
      <c r="H69" s="199">
        <v>1559117.9931999999</v>
      </c>
      <c r="I69" s="199">
        <v>1907455.4132000003</v>
      </c>
      <c r="J69" s="199">
        <v>1999973.3026000003</v>
      </c>
      <c r="K69" s="199">
        <v>2214259.9727999996</v>
      </c>
    </row>
    <row r="70" spans="1:11" s="1" customFormat="1" x14ac:dyDescent="0.25">
      <c r="A70" s="35">
        <v>1.1000000000000001</v>
      </c>
      <c r="B70" s="41" t="s">
        <v>22</v>
      </c>
      <c r="C70" s="199">
        <v>853511.71985400002</v>
      </c>
      <c r="D70" s="199">
        <v>1007530.052332</v>
      </c>
      <c r="E70" s="199">
        <v>1019120.8671299999</v>
      </c>
      <c r="F70" s="199">
        <v>979915.35122399998</v>
      </c>
      <c r="G70" s="199">
        <v>986838.15059999994</v>
      </c>
      <c r="H70" s="199">
        <v>1063124.96</v>
      </c>
      <c r="I70" s="199">
        <v>1303788.8472000002</v>
      </c>
      <c r="J70" s="199">
        <v>1247428.0832000002</v>
      </c>
      <c r="K70" s="199">
        <v>1410096.5999999999</v>
      </c>
    </row>
    <row r="71" spans="1:11" s="1" customFormat="1" ht="22.8" x14ac:dyDescent="0.25">
      <c r="A71" s="35" t="s">
        <v>54</v>
      </c>
      <c r="B71" s="42" t="s">
        <v>26</v>
      </c>
      <c r="C71" s="199">
        <v>853511.71985400002</v>
      </c>
      <c r="D71" s="199">
        <v>1007530.052332</v>
      </c>
      <c r="E71" s="199">
        <v>1019120.8671299999</v>
      </c>
      <c r="F71" s="199">
        <v>979915.35122399998</v>
      </c>
      <c r="G71" s="199">
        <v>986838.15059999994</v>
      </c>
      <c r="H71" s="199">
        <v>1063124.96</v>
      </c>
      <c r="I71" s="199">
        <v>1303788.8472000002</v>
      </c>
      <c r="J71" s="199">
        <v>1247428.0832000002</v>
      </c>
      <c r="K71" s="199">
        <v>1410096.5999999999</v>
      </c>
    </row>
    <row r="72" spans="1:11" s="145" customFormat="1" hidden="1" x14ac:dyDescent="0.25">
      <c r="A72" s="144"/>
      <c r="B72" s="138"/>
      <c r="C72" s="200"/>
      <c r="D72" s="200"/>
      <c r="E72" s="200"/>
      <c r="F72" s="200"/>
      <c r="G72" s="200"/>
      <c r="H72" s="200"/>
      <c r="I72" s="200"/>
      <c r="J72" s="200"/>
      <c r="K72" s="200"/>
    </row>
    <row r="73" spans="1:11" s="1" customFormat="1" x14ac:dyDescent="0.25">
      <c r="A73" s="35">
        <v>1.2</v>
      </c>
      <c r="B73" s="41" t="s">
        <v>34</v>
      </c>
      <c r="C73" s="199">
        <v>315176.75904400001</v>
      </c>
      <c r="D73" s="199">
        <v>363596.15317599999</v>
      </c>
      <c r="E73" s="199">
        <v>397123.13822699996</v>
      </c>
      <c r="F73" s="199">
        <v>399763.15563199995</v>
      </c>
      <c r="G73" s="199">
        <v>358774.8714</v>
      </c>
      <c r="H73" s="199">
        <v>495993.03320000006</v>
      </c>
      <c r="I73" s="199">
        <v>603666.56599999999</v>
      </c>
      <c r="J73" s="199">
        <v>752545.21940000006</v>
      </c>
      <c r="K73" s="199">
        <v>804163.37280000001</v>
      </c>
    </row>
    <row r="74" spans="1:11" s="1" customFormat="1" ht="22.8" x14ac:dyDescent="0.25">
      <c r="A74" s="35" t="s">
        <v>55</v>
      </c>
      <c r="B74" s="42" t="s">
        <v>3</v>
      </c>
      <c r="C74" s="199">
        <v>198629.52009200002</v>
      </c>
      <c r="D74" s="199">
        <v>226989.28258399997</v>
      </c>
      <c r="E74" s="199">
        <v>260407.69499399999</v>
      </c>
      <c r="F74" s="199">
        <v>249415.88211199999</v>
      </c>
      <c r="G74" s="199">
        <v>237691.01699999999</v>
      </c>
      <c r="H74" s="199">
        <v>341613.71720000001</v>
      </c>
      <c r="I74" s="199">
        <v>429249.75520000001</v>
      </c>
      <c r="J74" s="199">
        <v>517811.37600000005</v>
      </c>
      <c r="K74" s="199">
        <v>565975.74239999999</v>
      </c>
    </row>
    <row r="75" spans="1:11" s="1" customFormat="1" x14ac:dyDescent="0.25">
      <c r="A75" s="35" t="s">
        <v>105</v>
      </c>
      <c r="B75" s="46" t="s">
        <v>48</v>
      </c>
      <c r="C75" s="199">
        <v>173260.81507300001</v>
      </c>
      <c r="D75" s="199">
        <v>197976.63709799998</v>
      </c>
      <c r="E75" s="199">
        <v>211233.92029799998</v>
      </c>
      <c r="F75" s="199">
        <v>196780.492248</v>
      </c>
      <c r="G75" s="199">
        <v>196382.28419999999</v>
      </c>
      <c r="H75" s="199">
        <v>280201.28600000002</v>
      </c>
      <c r="I75" s="199">
        <v>359826.73620000004</v>
      </c>
      <c r="J75" s="199">
        <v>442406.92280000006</v>
      </c>
      <c r="K75" s="199">
        <v>486516.56159999996</v>
      </c>
    </row>
    <row r="76" spans="1:11" s="1" customFormat="1" ht="22.2" customHeight="1" x14ac:dyDescent="0.25">
      <c r="A76" s="35" t="s">
        <v>105</v>
      </c>
      <c r="B76" s="46" t="s">
        <v>33</v>
      </c>
      <c r="C76" s="199">
        <v>25368.705019000001</v>
      </c>
      <c r="D76" s="199">
        <v>29012.645485999998</v>
      </c>
      <c r="E76" s="199">
        <v>49173.774696</v>
      </c>
      <c r="F76" s="199">
        <v>52635.389863999997</v>
      </c>
      <c r="G76" s="199">
        <v>41308.732799999998</v>
      </c>
      <c r="H76" s="199">
        <v>61412.431199999999</v>
      </c>
      <c r="I76" s="199">
        <v>69423.019</v>
      </c>
      <c r="J76" s="199">
        <v>75404.453200000004</v>
      </c>
      <c r="K76" s="199">
        <v>79459.180800000002</v>
      </c>
    </row>
    <row r="77" spans="1:11" s="1" customFormat="1" ht="22.8" x14ac:dyDescent="0.25">
      <c r="A77" s="35" t="s">
        <v>56</v>
      </c>
      <c r="B77" s="42" t="s">
        <v>149</v>
      </c>
      <c r="C77" s="199">
        <v>2904.0807070000001</v>
      </c>
      <c r="D77" s="199">
        <v>3453.2389659999999</v>
      </c>
      <c r="E77" s="199">
        <v>3732.9406589999999</v>
      </c>
      <c r="F77" s="199">
        <v>3793.2921679999999</v>
      </c>
      <c r="G77" s="199">
        <v>3363.4404</v>
      </c>
      <c r="H77" s="199">
        <v>2827.46</v>
      </c>
      <c r="I77" s="199">
        <v>4773.6850000000004</v>
      </c>
      <c r="J77" s="199">
        <v>6765.1910000000007</v>
      </c>
      <c r="K77" s="199">
        <v>7292.6207999999997</v>
      </c>
    </row>
    <row r="78" spans="1:11" s="1" customFormat="1" x14ac:dyDescent="0.25">
      <c r="A78" s="35"/>
      <c r="B78" s="42" t="s">
        <v>150</v>
      </c>
      <c r="C78" s="199">
        <v>113643.158245</v>
      </c>
      <c r="D78" s="199">
        <v>133153.63162600002</v>
      </c>
      <c r="E78" s="199">
        <v>132982.50257399998</v>
      </c>
      <c r="F78" s="199">
        <v>146553.981352</v>
      </c>
      <c r="G78" s="199">
        <v>117720.414</v>
      </c>
      <c r="H78" s="199">
        <v>151551.856</v>
      </c>
      <c r="I78" s="199">
        <v>169643.12580000001</v>
      </c>
      <c r="J78" s="199">
        <v>227968.65240000002</v>
      </c>
      <c r="K78" s="199">
        <v>230895.00959999999</v>
      </c>
    </row>
    <row r="79" spans="1:11" s="1" customFormat="1" ht="22.8" x14ac:dyDescent="0.25">
      <c r="A79" s="35"/>
      <c r="B79" s="146" t="s">
        <v>156</v>
      </c>
      <c r="C79" s="199">
        <v>53281.480739999999</v>
      </c>
      <c r="D79" s="199">
        <v>57644.61896</v>
      </c>
      <c r="E79" s="199">
        <v>52710.244793999998</v>
      </c>
      <c r="F79" s="199">
        <v>55431.904527999999</v>
      </c>
      <c r="G79" s="199">
        <v>39224.347199999997</v>
      </c>
      <c r="H79" s="199">
        <v>53014.875</v>
      </c>
      <c r="I79" s="199">
        <v>68713.785799999998</v>
      </c>
      <c r="J79" s="199">
        <v>91714.048800000004</v>
      </c>
      <c r="K79" s="199">
        <v>95981.524799999999</v>
      </c>
    </row>
    <row r="80" spans="1:11" s="1" customFormat="1" ht="22.8" x14ac:dyDescent="0.25">
      <c r="A80" s="35"/>
      <c r="B80" s="146" t="s">
        <v>152</v>
      </c>
      <c r="C80" s="199">
        <v>60121.670834999997</v>
      </c>
      <c r="D80" s="199">
        <v>75155.531512000001</v>
      </c>
      <c r="E80" s="199">
        <v>79542.509981999989</v>
      </c>
      <c r="F80" s="199">
        <v>88048.679520000005</v>
      </c>
      <c r="G80" s="199">
        <v>75061.567800000004</v>
      </c>
      <c r="H80" s="199">
        <v>92514.491200000004</v>
      </c>
      <c r="I80" s="199">
        <v>88354.089800000002</v>
      </c>
      <c r="J80" s="199">
        <v>127990.1</v>
      </c>
      <c r="K80" s="199">
        <v>123936.57119999999</v>
      </c>
    </row>
    <row r="81" spans="1:11" s="1" customFormat="1" ht="22.8" x14ac:dyDescent="0.25">
      <c r="A81" s="35"/>
      <c r="B81" s="146" t="s">
        <v>153</v>
      </c>
      <c r="C81" s="199">
        <v>240.00666999999999</v>
      </c>
      <c r="D81" s="199">
        <v>353.481154</v>
      </c>
      <c r="E81" s="199">
        <v>729.74779799999999</v>
      </c>
      <c r="F81" s="199">
        <v>3073.3973040000001</v>
      </c>
      <c r="G81" s="199">
        <v>3434.4989999999998</v>
      </c>
      <c r="H81" s="199">
        <v>6022.4898000000003</v>
      </c>
      <c r="I81" s="199">
        <v>12575.2502</v>
      </c>
      <c r="J81" s="199">
        <v>8264.5036</v>
      </c>
      <c r="K81" s="199">
        <v>10976.9136</v>
      </c>
    </row>
    <row r="82" spans="1:11" s="1" customFormat="1" x14ac:dyDescent="0.25">
      <c r="A82" s="35">
        <v>2</v>
      </c>
      <c r="B82" s="32" t="s">
        <v>4</v>
      </c>
      <c r="C82" s="199">
        <v>690211.1815859999</v>
      </c>
      <c r="D82" s="199">
        <v>782498.51152399997</v>
      </c>
      <c r="E82" s="199">
        <v>857986.9398869999</v>
      </c>
      <c r="F82" s="199">
        <v>904686.33793599985</v>
      </c>
      <c r="G82" s="199">
        <v>913695.16499999992</v>
      </c>
      <c r="H82" s="199">
        <v>1060297.5</v>
      </c>
      <c r="I82" s="199">
        <v>1045546.1278000001</v>
      </c>
      <c r="J82" s="199">
        <v>1314238.9154000003</v>
      </c>
      <c r="K82" s="199">
        <v>1344918.8015999999</v>
      </c>
    </row>
    <row r="83" spans="1:11" s="1" customFormat="1" x14ac:dyDescent="0.25">
      <c r="A83" s="35">
        <v>2.1</v>
      </c>
      <c r="B83" s="41" t="s">
        <v>22</v>
      </c>
      <c r="C83" s="199">
        <v>116907.248957</v>
      </c>
      <c r="D83" s="199">
        <v>133887.78479199999</v>
      </c>
      <c r="E83" s="199">
        <v>144377.79511199999</v>
      </c>
      <c r="F83" s="199">
        <v>141902.353</v>
      </c>
      <c r="G83" s="199">
        <v>122647.1436</v>
      </c>
      <c r="H83" s="199">
        <v>151975.97500000001</v>
      </c>
      <c r="I83" s="199">
        <v>143756.114</v>
      </c>
      <c r="J83" s="199">
        <v>190851.52340000001</v>
      </c>
      <c r="K83" s="199">
        <v>198951.8112</v>
      </c>
    </row>
    <row r="84" spans="1:11" s="1" customFormat="1" x14ac:dyDescent="0.25">
      <c r="A84" s="35" t="s">
        <v>59</v>
      </c>
      <c r="B84" s="42" t="s">
        <v>17</v>
      </c>
      <c r="C84" s="199">
        <v>116907.248957</v>
      </c>
      <c r="D84" s="199">
        <v>133887.78479199999</v>
      </c>
      <c r="E84" s="199">
        <v>144377.79511199999</v>
      </c>
      <c r="F84" s="199">
        <v>141902.353</v>
      </c>
      <c r="G84" s="199">
        <v>122647.1436</v>
      </c>
      <c r="H84" s="199">
        <v>151975.97500000001</v>
      </c>
      <c r="I84" s="199">
        <v>143756.114</v>
      </c>
      <c r="J84" s="199">
        <v>190851.52340000001</v>
      </c>
      <c r="K84" s="199">
        <v>198951.8112</v>
      </c>
    </row>
    <row r="85" spans="1:11" s="1" customFormat="1" x14ac:dyDescent="0.25">
      <c r="A85" s="35">
        <v>2.2000000000000002</v>
      </c>
      <c r="B85" s="41" t="s">
        <v>23</v>
      </c>
      <c r="C85" s="199">
        <v>573303.93262899993</v>
      </c>
      <c r="D85" s="199">
        <v>648610.72673200001</v>
      </c>
      <c r="E85" s="199">
        <v>713609.14477499994</v>
      </c>
      <c r="F85" s="199">
        <v>762783.98493599985</v>
      </c>
      <c r="G85" s="199">
        <v>791048.02139999997</v>
      </c>
      <c r="H85" s="199">
        <v>908321.52500000002</v>
      </c>
      <c r="I85" s="199">
        <v>901790.01380000019</v>
      </c>
      <c r="J85" s="199">
        <v>1123387.3920000002</v>
      </c>
      <c r="K85" s="199">
        <v>1145966.9904</v>
      </c>
    </row>
    <row r="86" spans="1:11" s="1" customFormat="1" x14ac:dyDescent="0.25">
      <c r="A86" s="35" t="s">
        <v>87</v>
      </c>
      <c r="B86" s="42" t="s">
        <v>32</v>
      </c>
      <c r="C86" s="199">
        <v>0</v>
      </c>
      <c r="D86" s="199">
        <v>0</v>
      </c>
      <c r="E86" s="199">
        <v>0</v>
      </c>
      <c r="F86" s="199">
        <v>0</v>
      </c>
      <c r="G86" s="199">
        <v>0</v>
      </c>
      <c r="H86" s="199">
        <v>0</v>
      </c>
      <c r="I86" s="199">
        <v>0</v>
      </c>
      <c r="J86" s="199">
        <v>0</v>
      </c>
      <c r="K86" s="199">
        <v>0</v>
      </c>
    </row>
    <row r="87" spans="1:11" s="1" customFormat="1" x14ac:dyDescent="0.25">
      <c r="A87" s="35" t="s">
        <v>60</v>
      </c>
      <c r="B87" s="42" t="s">
        <v>9</v>
      </c>
      <c r="C87" s="199">
        <v>83762.327829999995</v>
      </c>
      <c r="D87" s="199">
        <v>77738.663021999993</v>
      </c>
      <c r="E87" s="199">
        <v>77269.064918999997</v>
      </c>
      <c r="F87" s="199">
        <v>78662.358024000001</v>
      </c>
      <c r="G87" s="199">
        <v>49054.120199999998</v>
      </c>
      <c r="H87" s="199">
        <v>35173.602399999996</v>
      </c>
      <c r="I87" s="199">
        <v>18249.1158</v>
      </c>
      <c r="J87" s="199">
        <v>15212.537600000001</v>
      </c>
      <c r="K87" s="199">
        <v>10217.265599999999</v>
      </c>
    </row>
    <row r="88" spans="1:11" s="1" customFormat="1" x14ac:dyDescent="0.25">
      <c r="A88" s="35" t="s">
        <v>88</v>
      </c>
      <c r="B88" s="44" t="s">
        <v>25</v>
      </c>
      <c r="C88" s="199">
        <v>0</v>
      </c>
      <c r="D88" s="199">
        <v>135.95428999999999</v>
      </c>
      <c r="E88" s="199">
        <v>0</v>
      </c>
      <c r="F88" s="199">
        <v>0</v>
      </c>
      <c r="G88" s="199">
        <v>0</v>
      </c>
      <c r="H88" s="199">
        <v>0</v>
      </c>
      <c r="I88" s="199">
        <v>109.11280000000001</v>
      </c>
      <c r="J88" s="199">
        <v>146.27440000000001</v>
      </c>
      <c r="K88" s="199">
        <v>151.92959999999999</v>
      </c>
    </row>
    <row r="89" spans="1:11" s="1" customFormat="1" x14ac:dyDescent="0.25">
      <c r="A89" s="35" t="s">
        <v>89</v>
      </c>
      <c r="B89" s="44" t="s">
        <v>24</v>
      </c>
      <c r="C89" s="199">
        <v>83762.327829999995</v>
      </c>
      <c r="D89" s="199">
        <v>77602.708731999999</v>
      </c>
      <c r="E89" s="199">
        <v>77269.064918999997</v>
      </c>
      <c r="F89" s="199">
        <v>78662.358024000001</v>
      </c>
      <c r="G89" s="199">
        <v>49054.120199999998</v>
      </c>
      <c r="H89" s="199">
        <v>35173.602399999996</v>
      </c>
      <c r="I89" s="199">
        <v>18140.003000000001</v>
      </c>
      <c r="J89" s="199">
        <v>15066.263200000001</v>
      </c>
      <c r="K89" s="199">
        <v>10065.335999999999</v>
      </c>
    </row>
    <row r="90" spans="1:11" s="1" customFormat="1" x14ac:dyDescent="0.25">
      <c r="A90" s="35" t="s">
        <v>90</v>
      </c>
      <c r="B90" s="42" t="s">
        <v>15</v>
      </c>
      <c r="C90" s="199">
        <v>452124.564946</v>
      </c>
      <c r="D90" s="199">
        <v>529650.72298199998</v>
      </c>
      <c r="E90" s="199">
        <v>585454.20455699996</v>
      </c>
      <c r="F90" s="199">
        <v>633756.67469599994</v>
      </c>
      <c r="G90" s="199">
        <v>649783.5246</v>
      </c>
      <c r="H90" s="199">
        <v>750916.82680000004</v>
      </c>
      <c r="I90" s="199">
        <v>720908.26960000012</v>
      </c>
      <c r="J90" s="199">
        <v>889348.35200000007</v>
      </c>
      <c r="K90" s="199">
        <v>911083.8287999999</v>
      </c>
    </row>
    <row r="91" spans="1:11" s="1" customFormat="1" x14ac:dyDescent="0.25">
      <c r="A91" s="35" t="s">
        <v>91</v>
      </c>
      <c r="B91" s="44" t="s">
        <v>25</v>
      </c>
      <c r="C91" s="199">
        <v>0</v>
      </c>
      <c r="D91" s="199">
        <v>0</v>
      </c>
      <c r="E91" s="199">
        <v>0</v>
      </c>
      <c r="F91" s="199">
        <v>138.44131999999999</v>
      </c>
      <c r="G91" s="199">
        <v>6039.9809999999998</v>
      </c>
      <c r="H91" s="199">
        <v>2629.5378000000001</v>
      </c>
      <c r="I91" s="199">
        <v>818.346</v>
      </c>
      <c r="J91" s="199">
        <v>2230.6846</v>
      </c>
      <c r="K91" s="199">
        <v>1101.4895999999999</v>
      </c>
    </row>
    <row r="92" spans="1:11" s="1" customFormat="1" x14ac:dyDescent="0.25">
      <c r="A92" s="35" t="s">
        <v>92</v>
      </c>
      <c r="B92" s="44" t="s">
        <v>24</v>
      </c>
      <c r="C92" s="199">
        <v>452124.564946</v>
      </c>
      <c r="D92" s="199">
        <v>529650.72298199998</v>
      </c>
      <c r="E92" s="199">
        <v>585454.20455699996</v>
      </c>
      <c r="F92" s="199">
        <v>633618.23337599996</v>
      </c>
      <c r="G92" s="199">
        <v>643743.54359999998</v>
      </c>
      <c r="H92" s="199">
        <v>748287.28899999999</v>
      </c>
      <c r="I92" s="199">
        <v>720089.9236000001</v>
      </c>
      <c r="J92" s="199">
        <v>887117.66740000003</v>
      </c>
      <c r="K92" s="199">
        <v>909982.33919999993</v>
      </c>
    </row>
    <row r="93" spans="1:11" s="1" customFormat="1" x14ac:dyDescent="0.25">
      <c r="A93" s="35" t="s">
        <v>61</v>
      </c>
      <c r="B93" s="42" t="s">
        <v>17</v>
      </c>
      <c r="C93" s="199">
        <v>37417.039853000002</v>
      </c>
      <c r="D93" s="199">
        <v>41221.340727999996</v>
      </c>
      <c r="E93" s="199">
        <v>50885.875298999999</v>
      </c>
      <c r="F93" s="199">
        <v>50364.952215999998</v>
      </c>
      <c r="G93" s="199">
        <v>92210.376600000003</v>
      </c>
      <c r="H93" s="199">
        <v>122231.0958</v>
      </c>
      <c r="I93" s="199">
        <v>162632.62840000002</v>
      </c>
      <c r="J93" s="199">
        <v>218826.50240000003</v>
      </c>
      <c r="K93" s="199">
        <v>224665.89599999998</v>
      </c>
    </row>
    <row r="94" spans="1:11" s="1" customFormat="1" x14ac:dyDescent="0.25">
      <c r="A94" s="35" t="s">
        <v>104</v>
      </c>
      <c r="B94" s="44" t="s">
        <v>25</v>
      </c>
      <c r="C94" s="199">
        <v>0</v>
      </c>
      <c r="D94" s="199">
        <v>108.76343199999999</v>
      </c>
      <c r="E94" s="199">
        <v>0</v>
      </c>
      <c r="F94" s="199">
        <v>0</v>
      </c>
      <c r="G94" s="199">
        <v>0</v>
      </c>
      <c r="H94" s="199">
        <v>0</v>
      </c>
      <c r="I94" s="199">
        <v>0</v>
      </c>
      <c r="J94" s="199">
        <v>0</v>
      </c>
      <c r="K94" s="199">
        <v>0</v>
      </c>
    </row>
    <row r="95" spans="1:11" s="1" customFormat="1" x14ac:dyDescent="0.25">
      <c r="A95" s="35" t="s">
        <v>62</v>
      </c>
      <c r="B95" s="47" t="s">
        <v>24</v>
      </c>
      <c r="C95" s="199">
        <v>37417.039853000002</v>
      </c>
      <c r="D95" s="199">
        <v>41112.577295999996</v>
      </c>
      <c r="E95" s="199">
        <v>50885.875298999999</v>
      </c>
      <c r="F95" s="199">
        <v>50364.952215999998</v>
      </c>
      <c r="G95" s="199">
        <v>92210.376600000003</v>
      </c>
      <c r="H95" s="199">
        <v>122231.0958</v>
      </c>
      <c r="I95" s="199">
        <v>162632.62840000002</v>
      </c>
      <c r="J95" s="199">
        <v>218826.50240000003</v>
      </c>
      <c r="K95" s="199">
        <v>224665.89599999998</v>
      </c>
    </row>
    <row r="96" spans="1:11" s="1" customFormat="1" ht="22.8" x14ac:dyDescent="0.25">
      <c r="A96" s="35"/>
      <c r="B96" s="89" t="s">
        <v>141</v>
      </c>
      <c r="C96" s="199">
        <v>0</v>
      </c>
      <c r="D96" s="199">
        <v>0</v>
      </c>
      <c r="E96" s="199">
        <v>0</v>
      </c>
      <c r="F96" s="199">
        <v>0</v>
      </c>
      <c r="G96" s="199">
        <v>0</v>
      </c>
      <c r="H96" s="199">
        <v>85049.996799999994</v>
      </c>
      <c r="I96" s="199">
        <v>68577.394800000009</v>
      </c>
      <c r="J96" s="199">
        <v>25268.902600000001</v>
      </c>
      <c r="K96" s="199">
        <v>23435.140799999997</v>
      </c>
    </row>
    <row r="97" spans="1:11" s="1" customFormat="1" x14ac:dyDescent="0.25">
      <c r="A97" s="35"/>
      <c r="B97" s="42" t="s">
        <v>142</v>
      </c>
      <c r="C97" s="199">
        <v>0</v>
      </c>
      <c r="D97" s="199">
        <v>0</v>
      </c>
      <c r="E97" s="199">
        <v>0</v>
      </c>
      <c r="F97" s="199">
        <v>0</v>
      </c>
      <c r="G97" s="199">
        <v>0</v>
      </c>
      <c r="H97" s="199">
        <v>85049.996799999994</v>
      </c>
      <c r="I97" s="199">
        <v>68577.394800000009</v>
      </c>
      <c r="J97" s="199">
        <v>25268.902600000001</v>
      </c>
      <c r="K97" s="199">
        <v>23435.140799999997</v>
      </c>
    </row>
    <row r="98" spans="1:11" s="1" customFormat="1" x14ac:dyDescent="0.25">
      <c r="A98" s="35">
        <v>4</v>
      </c>
      <c r="B98" s="34" t="s">
        <v>5</v>
      </c>
      <c r="C98" s="199">
        <v>1935629.7928830001</v>
      </c>
      <c r="D98" s="199">
        <v>2047417.2256839999</v>
      </c>
      <c r="E98" s="199">
        <v>2129656.6795709999</v>
      </c>
      <c r="F98" s="199">
        <v>2013573.6228719999</v>
      </c>
      <c r="G98" s="199">
        <v>1733711.409</v>
      </c>
      <c r="H98" s="199">
        <v>2149293.719</v>
      </c>
      <c r="I98" s="199">
        <v>2032880.5768000002</v>
      </c>
      <c r="J98" s="199">
        <v>2913018.1074000006</v>
      </c>
      <c r="K98" s="199">
        <v>4185280.6559999995</v>
      </c>
    </row>
    <row r="99" spans="1:11" s="1" customFormat="1" x14ac:dyDescent="0.25">
      <c r="A99" s="35">
        <v>4.2</v>
      </c>
      <c r="B99" s="41" t="s">
        <v>36</v>
      </c>
      <c r="C99" s="199">
        <v>183293.09387899999</v>
      </c>
      <c r="D99" s="199">
        <v>140032.91869999998</v>
      </c>
      <c r="E99" s="199">
        <v>65677.301819999993</v>
      </c>
      <c r="F99" s="199">
        <v>47457.684496000002</v>
      </c>
      <c r="G99" s="199">
        <v>35931.965400000001</v>
      </c>
      <c r="H99" s="199">
        <v>40432.678</v>
      </c>
      <c r="I99" s="199">
        <v>49182.594599999997</v>
      </c>
      <c r="J99" s="199">
        <v>34484.189800000007</v>
      </c>
      <c r="K99" s="199">
        <v>35285.649599999997</v>
      </c>
    </row>
    <row r="100" spans="1:11" s="1" customFormat="1" x14ac:dyDescent="0.25">
      <c r="A100" s="35" t="s">
        <v>65</v>
      </c>
      <c r="B100" s="42" t="s">
        <v>32</v>
      </c>
      <c r="C100" s="199">
        <v>0</v>
      </c>
      <c r="D100" s="199">
        <v>0</v>
      </c>
      <c r="E100" s="199">
        <v>0</v>
      </c>
      <c r="F100" s="199">
        <v>0</v>
      </c>
      <c r="G100" s="199">
        <v>0</v>
      </c>
      <c r="H100" s="199">
        <v>0</v>
      </c>
      <c r="I100" s="199">
        <v>0</v>
      </c>
      <c r="J100" s="199">
        <v>0</v>
      </c>
      <c r="K100" s="199">
        <v>0</v>
      </c>
    </row>
    <row r="101" spans="1:11" s="1" customFormat="1" x14ac:dyDescent="0.25">
      <c r="A101" s="35" t="s">
        <v>68</v>
      </c>
      <c r="B101" s="42" t="s">
        <v>9</v>
      </c>
      <c r="C101" s="199">
        <v>183293.09387899999</v>
      </c>
      <c r="D101" s="199">
        <v>140032.91869999998</v>
      </c>
      <c r="E101" s="199">
        <v>65677.301819999993</v>
      </c>
      <c r="F101" s="199">
        <v>47457.684496000002</v>
      </c>
      <c r="G101" s="199">
        <v>35931.965400000001</v>
      </c>
      <c r="H101" s="199">
        <v>40432.678</v>
      </c>
      <c r="I101" s="199">
        <v>49182.594599999997</v>
      </c>
      <c r="J101" s="199">
        <v>34484.189800000007</v>
      </c>
      <c r="K101" s="199">
        <v>35285.649599999997</v>
      </c>
    </row>
    <row r="102" spans="1:11" s="1" customFormat="1" x14ac:dyDescent="0.25">
      <c r="A102" s="35" t="s">
        <v>69</v>
      </c>
      <c r="B102" s="44" t="s">
        <v>25</v>
      </c>
      <c r="C102" s="199">
        <v>93242.591295000006</v>
      </c>
      <c r="D102" s="199">
        <v>94542.613266</v>
      </c>
      <c r="E102" s="199">
        <v>52710.244793999998</v>
      </c>
      <c r="F102" s="199">
        <v>33253.605064000003</v>
      </c>
      <c r="G102" s="199">
        <v>26860.150799999999</v>
      </c>
      <c r="H102" s="199">
        <v>30027.625199999999</v>
      </c>
      <c r="I102" s="199">
        <v>39880.7284</v>
      </c>
      <c r="J102" s="199">
        <v>30827.329800000003</v>
      </c>
      <c r="K102" s="199">
        <v>31639.339199999999</v>
      </c>
    </row>
    <row r="103" spans="1:11" s="87" customFormat="1" x14ac:dyDescent="0.25">
      <c r="A103" s="35" t="s">
        <v>70</v>
      </c>
      <c r="B103" s="44" t="s">
        <v>24</v>
      </c>
      <c r="C103" s="199">
        <v>90050.502584000002</v>
      </c>
      <c r="D103" s="199">
        <v>45490.305433999994</v>
      </c>
      <c r="E103" s="199">
        <v>12967.057025999999</v>
      </c>
      <c r="F103" s="199">
        <v>14204.079432</v>
      </c>
      <c r="G103" s="199">
        <v>9071.8145999999997</v>
      </c>
      <c r="H103" s="199">
        <v>10405.052799999999</v>
      </c>
      <c r="I103" s="199">
        <v>9301.8662000000004</v>
      </c>
      <c r="J103" s="199">
        <v>3656.8600000000006</v>
      </c>
      <c r="K103" s="199">
        <v>3646.3103999999998</v>
      </c>
    </row>
    <row r="104" spans="1:11" s="1" customFormat="1" ht="25.95" customHeight="1" x14ac:dyDescent="0.25">
      <c r="A104" s="35" t="s">
        <v>71</v>
      </c>
      <c r="B104" s="46" t="s">
        <v>30</v>
      </c>
      <c r="C104" s="199">
        <v>153748.27280199999</v>
      </c>
      <c r="D104" s="199">
        <v>88587.815363999995</v>
      </c>
      <c r="E104" s="199">
        <v>43953.271217999994</v>
      </c>
      <c r="F104" s="199">
        <v>28463.535392000002</v>
      </c>
      <c r="G104" s="199">
        <v>18451.549800000001</v>
      </c>
      <c r="H104" s="199">
        <v>18746.059799999999</v>
      </c>
      <c r="I104" s="199">
        <v>19613.025800000003</v>
      </c>
      <c r="J104" s="199">
        <v>6180.0934000000007</v>
      </c>
      <c r="K104" s="199">
        <v>3912.1871999999998</v>
      </c>
    </row>
    <row r="105" spans="1:11" s="1" customFormat="1" x14ac:dyDescent="0.25">
      <c r="A105" s="35">
        <v>4.3</v>
      </c>
      <c r="B105" s="41" t="s">
        <v>38</v>
      </c>
      <c r="C105" s="199">
        <v>1400702.9267870001</v>
      </c>
      <c r="D105" s="199">
        <v>1498868.8563919999</v>
      </c>
      <c r="E105" s="199">
        <v>1590232.7207339997</v>
      </c>
      <c r="F105" s="199">
        <v>1571807.370752</v>
      </c>
      <c r="G105" s="199">
        <v>1335025.2905999999</v>
      </c>
      <c r="H105" s="199">
        <v>1635431.1385999999</v>
      </c>
      <c r="I105" s="199">
        <v>1464539.2798000001</v>
      </c>
      <c r="J105" s="199">
        <v>2473317.2610000004</v>
      </c>
      <c r="K105" s="199">
        <v>3677949.7391999997</v>
      </c>
    </row>
    <row r="106" spans="1:11" s="1" customFormat="1" x14ac:dyDescent="0.25">
      <c r="A106" s="35" t="s">
        <v>93</v>
      </c>
      <c r="B106" s="42" t="s">
        <v>32</v>
      </c>
      <c r="C106" s="199">
        <v>159124.42220999999</v>
      </c>
      <c r="D106" s="199">
        <v>166761.532114</v>
      </c>
      <c r="E106" s="199">
        <v>205508.20680599997</v>
      </c>
      <c r="F106" s="199">
        <v>216660.66579999999</v>
      </c>
      <c r="G106" s="199">
        <v>170303.77799999999</v>
      </c>
      <c r="H106" s="199">
        <v>192550.02599999998</v>
      </c>
      <c r="I106" s="199">
        <v>155785.80020000003</v>
      </c>
      <c r="J106" s="199">
        <v>136218.035</v>
      </c>
      <c r="K106" s="199">
        <v>80940.494399999996</v>
      </c>
    </row>
    <row r="107" spans="1:11" s="1" customFormat="1" x14ac:dyDescent="0.25">
      <c r="A107" s="35" t="s">
        <v>94</v>
      </c>
      <c r="B107" s="44" t="s">
        <v>50</v>
      </c>
      <c r="C107" s="199">
        <v>127899.554443</v>
      </c>
      <c r="D107" s="199">
        <v>166761.532114</v>
      </c>
      <c r="E107" s="199">
        <v>202701.48450599998</v>
      </c>
      <c r="F107" s="199">
        <v>213891.8394</v>
      </c>
      <c r="G107" s="199">
        <v>167935.158</v>
      </c>
      <c r="H107" s="199">
        <v>189722.56599999999</v>
      </c>
      <c r="I107" s="199">
        <v>153057.98020000002</v>
      </c>
      <c r="J107" s="199">
        <v>136218.035</v>
      </c>
      <c r="K107" s="199">
        <v>80940.494399999996</v>
      </c>
    </row>
    <row r="108" spans="1:11" s="1" customFormat="1" x14ac:dyDescent="0.25">
      <c r="A108" s="35" t="s">
        <v>95</v>
      </c>
      <c r="B108" s="44" t="s">
        <v>51</v>
      </c>
      <c r="C108" s="199">
        <v>31224.867767</v>
      </c>
      <c r="D108" s="199">
        <v>0</v>
      </c>
      <c r="E108" s="199">
        <v>0</v>
      </c>
      <c r="F108" s="199">
        <v>0</v>
      </c>
      <c r="G108" s="199">
        <v>0</v>
      </c>
      <c r="H108" s="199">
        <v>0</v>
      </c>
      <c r="I108" s="199">
        <v>0</v>
      </c>
      <c r="J108" s="199">
        <v>0</v>
      </c>
      <c r="K108" s="199">
        <v>0</v>
      </c>
    </row>
    <row r="109" spans="1:11" s="1" customFormat="1" x14ac:dyDescent="0.25">
      <c r="A109" s="35" t="s">
        <v>96</v>
      </c>
      <c r="B109" s="44" t="s">
        <v>52</v>
      </c>
      <c r="C109" s="199">
        <v>0</v>
      </c>
      <c r="D109" s="199">
        <v>0</v>
      </c>
      <c r="E109" s="199">
        <v>2806.7222999999999</v>
      </c>
      <c r="F109" s="199">
        <v>2768.8263999999999</v>
      </c>
      <c r="G109" s="199">
        <v>2368.62</v>
      </c>
      <c r="H109" s="199">
        <v>2827.46</v>
      </c>
      <c r="I109" s="199">
        <v>2727.82</v>
      </c>
      <c r="J109" s="199">
        <v>0</v>
      </c>
      <c r="K109" s="199">
        <v>0</v>
      </c>
    </row>
    <row r="110" spans="1:11" s="1" customFormat="1" x14ac:dyDescent="0.25">
      <c r="A110" s="35" t="s">
        <v>73</v>
      </c>
      <c r="B110" s="42" t="s">
        <v>9</v>
      </c>
      <c r="C110" s="199">
        <v>40705.131232</v>
      </c>
      <c r="D110" s="199">
        <v>26021.651105999998</v>
      </c>
      <c r="E110" s="199">
        <v>31856.298104999998</v>
      </c>
      <c r="F110" s="199">
        <v>34388.823888000006</v>
      </c>
      <c r="G110" s="199">
        <v>27949.715999999997</v>
      </c>
      <c r="H110" s="199">
        <v>28161.5016</v>
      </c>
      <c r="I110" s="199">
        <v>25477.838800000001</v>
      </c>
      <c r="J110" s="199">
        <v>24830.079400000002</v>
      </c>
      <c r="K110" s="199">
        <v>19029.182400000002</v>
      </c>
    </row>
    <row r="111" spans="1:11" s="1" customFormat="1" x14ac:dyDescent="0.25">
      <c r="A111" s="35" t="s">
        <v>74</v>
      </c>
      <c r="B111" s="44" t="s">
        <v>25</v>
      </c>
      <c r="C111" s="199">
        <v>5664.1574119999996</v>
      </c>
      <c r="D111" s="199">
        <v>4758.4001499999995</v>
      </c>
      <c r="E111" s="199">
        <v>3676.8062129999998</v>
      </c>
      <c r="F111" s="199">
        <v>830.64792</v>
      </c>
      <c r="G111" s="199">
        <v>663.21360000000004</v>
      </c>
      <c r="H111" s="199">
        <v>1187.5332000000001</v>
      </c>
      <c r="I111" s="199">
        <v>190.94740000000002</v>
      </c>
      <c r="J111" s="199">
        <v>804.50920000000008</v>
      </c>
      <c r="K111" s="199">
        <v>37.982399999999998</v>
      </c>
    </row>
    <row r="112" spans="1:11" s="1" customFormat="1" x14ac:dyDescent="0.25">
      <c r="A112" s="35" t="s">
        <v>75</v>
      </c>
      <c r="B112" s="48" t="s">
        <v>24</v>
      </c>
      <c r="C112" s="199">
        <v>35040.973819999999</v>
      </c>
      <c r="D112" s="199">
        <v>21263.250956</v>
      </c>
      <c r="E112" s="199">
        <v>28179.491891999998</v>
      </c>
      <c r="F112" s="199">
        <v>33558.175968000003</v>
      </c>
      <c r="G112" s="199">
        <v>27286.502399999998</v>
      </c>
      <c r="H112" s="199">
        <v>26973.968399999998</v>
      </c>
      <c r="I112" s="199">
        <v>25286.8914</v>
      </c>
      <c r="J112" s="199">
        <v>24025.570200000002</v>
      </c>
      <c r="K112" s="199">
        <v>18991.2</v>
      </c>
    </row>
    <row r="113" spans="1:11" s="1" customFormat="1" x14ac:dyDescent="0.25">
      <c r="A113" s="35" t="s">
        <v>97</v>
      </c>
      <c r="B113" s="42" t="s">
        <v>15</v>
      </c>
      <c r="C113" s="199">
        <v>370066.28447299998</v>
      </c>
      <c r="D113" s="199">
        <v>417787.53316999995</v>
      </c>
      <c r="E113" s="199">
        <v>456878.25599400001</v>
      </c>
      <c r="F113" s="199">
        <v>430026.42818399996</v>
      </c>
      <c r="G113" s="199">
        <v>364767.48</v>
      </c>
      <c r="H113" s="199">
        <v>549601.67480000004</v>
      </c>
      <c r="I113" s="199">
        <v>556611.67100000009</v>
      </c>
      <c r="J113" s="199">
        <v>1345175.9510000004</v>
      </c>
      <c r="K113" s="199">
        <v>2577447.6815999998</v>
      </c>
    </row>
    <row r="114" spans="1:11" s="1" customFormat="1" x14ac:dyDescent="0.25">
      <c r="A114" s="35" t="s">
        <v>98</v>
      </c>
      <c r="B114" s="44" t="s">
        <v>50</v>
      </c>
      <c r="C114" s="199">
        <v>128211.563114</v>
      </c>
      <c r="D114" s="199">
        <v>140903.02615600001</v>
      </c>
      <c r="E114" s="199">
        <v>137950.40104500001</v>
      </c>
      <c r="F114" s="199">
        <v>95552.199064</v>
      </c>
      <c r="G114" s="199">
        <v>57486.407399999996</v>
      </c>
      <c r="H114" s="199">
        <v>119573.2834</v>
      </c>
      <c r="I114" s="199">
        <v>119014.78660000001</v>
      </c>
      <c r="J114" s="199">
        <v>234075.60860000004</v>
      </c>
      <c r="K114" s="199">
        <v>379899.96479999996</v>
      </c>
    </row>
    <row r="115" spans="1:11" s="1" customFormat="1" x14ac:dyDescent="0.25">
      <c r="A115" s="35" t="s">
        <v>99</v>
      </c>
      <c r="B115" s="44" t="s">
        <v>51</v>
      </c>
      <c r="C115" s="199">
        <v>0</v>
      </c>
      <c r="D115" s="199">
        <v>0</v>
      </c>
      <c r="E115" s="199">
        <v>0</v>
      </c>
      <c r="F115" s="199">
        <v>0</v>
      </c>
      <c r="G115" s="199">
        <v>0</v>
      </c>
      <c r="H115" s="199">
        <v>9726.4624000000003</v>
      </c>
      <c r="I115" s="199">
        <v>0</v>
      </c>
      <c r="J115" s="199">
        <v>0</v>
      </c>
      <c r="K115" s="199">
        <v>0</v>
      </c>
    </row>
    <row r="116" spans="1:11" s="1" customFormat="1" x14ac:dyDescent="0.25">
      <c r="A116" s="35" t="s">
        <v>100</v>
      </c>
      <c r="B116" s="44" t="s">
        <v>52</v>
      </c>
      <c r="C116" s="199">
        <v>241854.72135899999</v>
      </c>
      <c r="D116" s="199">
        <v>276884.50701399997</v>
      </c>
      <c r="E116" s="199">
        <v>318927.854949</v>
      </c>
      <c r="F116" s="199">
        <v>334474.22911999997</v>
      </c>
      <c r="G116" s="199">
        <v>307281.07260000001</v>
      </c>
      <c r="H116" s="199">
        <v>420301.929</v>
      </c>
      <c r="I116" s="199">
        <v>437596.88440000004</v>
      </c>
      <c r="J116" s="199">
        <v>1111100.3424000002</v>
      </c>
      <c r="K116" s="199">
        <v>2197547.7168000001</v>
      </c>
    </row>
    <row r="117" spans="1:11" s="1" customFormat="1" x14ac:dyDescent="0.25">
      <c r="A117" s="35" t="s">
        <v>101</v>
      </c>
      <c r="B117" s="42" t="s">
        <v>17</v>
      </c>
      <c r="C117" s="199">
        <v>830807.08887199999</v>
      </c>
      <c r="D117" s="199">
        <v>888298.14000199991</v>
      </c>
      <c r="E117" s="199">
        <v>895989.95982899994</v>
      </c>
      <c r="F117" s="199">
        <v>890731.45288</v>
      </c>
      <c r="G117" s="199">
        <v>772004.31660000002</v>
      </c>
      <c r="H117" s="199">
        <v>865117.93619999988</v>
      </c>
      <c r="I117" s="199">
        <v>726663.96980000008</v>
      </c>
      <c r="J117" s="199">
        <v>967093.19560000009</v>
      </c>
      <c r="K117" s="199">
        <v>1000532.3807999999</v>
      </c>
    </row>
    <row r="118" spans="1:11" s="1" customFormat="1" x14ac:dyDescent="0.25">
      <c r="A118" s="35" t="s">
        <v>102</v>
      </c>
      <c r="B118" s="44" t="s">
        <v>25</v>
      </c>
      <c r="C118" s="199">
        <v>14952.415541</v>
      </c>
      <c r="D118" s="199">
        <v>18136.302285999998</v>
      </c>
      <c r="E118" s="199">
        <v>29751.256379999999</v>
      </c>
      <c r="F118" s="199">
        <v>34942.589167999999</v>
      </c>
      <c r="G118" s="199">
        <v>33113.3076</v>
      </c>
      <c r="H118" s="199">
        <v>21121.126199999999</v>
      </c>
      <c r="I118" s="199">
        <v>15112.122800000001</v>
      </c>
      <c r="J118" s="199">
        <v>21246.356600000003</v>
      </c>
      <c r="K118" s="199">
        <v>27081.4512</v>
      </c>
    </row>
    <row r="119" spans="1:11" s="1" customFormat="1" x14ac:dyDescent="0.25">
      <c r="A119" s="35" t="s">
        <v>103</v>
      </c>
      <c r="B119" s="44" t="s">
        <v>24</v>
      </c>
      <c r="C119" s="199">
        <v>815854.67333100003</v>
      </c>
      <c r="D119" s="199">
        <v>870161.83771599992</v>
      </c>
      <c r="E119" s="199">
        <v>866238.70344899991</v>
      </c>
      <c r="F119" s="199">
        <v>855788.86371199996</v>
      </c>
      <c r="G119" s="199">
        <v>738891.00899999996</v>
      </c>
      <c r="H119" s="199">
        <v>843996.80999999994</v>
      </c>
      <c r="I119" s="199">
        <v>711551.84700000007</v>
      </c>
      <c r="J119" s="199">
        <v>945846.83900000004</v>
      </c>
      <c r="K119" s="199">
        <v>973450.92959999992</v>
      </c>
    </row>
    <row r="120" spans="1:11" s="1" customFormat="1" x14ac:dyDescent="0.25">
      <c r="A120" s="35">
        <v>4.5</v>
      </c>
      <c r="B120" s="41" t="s">
        <v>177</v>
      </c>
      <c r="C120" s="199">
        <v>308072.56161199999</v>
      </c>
      <c r="D120" s="199">
        <v>360659.54051199998</v>
      </c>
      <c r="E120" s="199">
        <v>421401.28612199996</v>
      </c>
      <c r="F120" s="199">
        <v>343888.23887999996</v>
      </c>
      <c r="G120" s="199">
        <v>319858.4448</v>
      </c>
      <c r="H120" s="199">
        <v>420104.00679999997</v>
      </c>
      <c r="I120" s="199">
        <v>395561.17820000002</v>
      </c>
      <c r="J120" s="199">
        <v>247020.89300000001</v>
      </c>
      <c r="K120" s="199">
        <v>305568.40799999994</v>
      </c>
    </row>
    <row r="121" spans="1:11" s="1" customFormat="1" x14ac:dyDescent="0.25">
      <c r="A121" s="35" t="s">
        <v>76</v>
      </c>
      <c r="B121" s="42" t="s">
        <v>17</v>
      </c>
      <c r="C121" s="199">
        <v>308072.56161199999</v>
      </c>
      <c r="D121" s="199">
        <v>360659.54051199998</v>
      </c>
      <c r="E121" s="199">
        <v>421401.28612199996</v>
      </c>
      <c r="F121" s="199">
        <v>343888.23887999996</v>
      </c>
      <c r="G121" s="199">
        <v>319858.4448</v>
      </c>
      <c r="H121" s="199">
        <v>420104.00679999997</v>
      </c>
      <c r="I121" s="199">
        <v>395561.17820000002</v>
      </c>
      <c r="J121" s="199">
        <v>247020.89300000001</v>
      </c>
      <c r="K121" s="199">
        <v>305568.40799999994</v>
      </c>
    </row>
    <row r="122" spans="1:11" s="1" customFormat="1" x14ac:dyDescent="0.25">
      <c r="A122" s="35" t="s">
        <v>77</v>
      </c>
      <c r="B122" s="44" t="s">
        <v>40</v>
      </c>
      <c r="C122" s="199">
        <v>260095.228279</v>
      </c>
      <c r="D122" s="199">
        <v>311362.51495799999</v>
      </c>
      <c r="E122" s="199">
        <v>388422.29909699998</v>
      </c>
      <c r="F122" s="199">
        <v>341313.23032799998</v>
      </c>
      <c r="G122" s="199">
        <v>314955.40139999997</v>
      </c>
      <c r="H122" s="199">
        <v>413940.14399999997</v>
      </c>
      <c r="I122" s="199">
        <v>388550.68080000003</v>
      </c>
      <c r="J122" s="199">
        <v>242010.99480000001</v>
      </c>
      <c r="K122" s="199">
        <v>301846.13279999996</v>
      </c>
    </row>
    <row r="123" spans="1:11" s="1" customFormat="1" x14ac:dyDescent="0.25">
      <c r="A123" s="35" t="s">
        <v>78</v>
      </c>
      <c r="B123" s="44" t="s">
        <v>24</v>
      </c>
      <c r="C123" s="199">
        <v>47977.333333000002</v>
      </c>
      <c r="D123" s="199">
        <v>49297.025554</v>
      </c>
      <c r="E123" s="199">
        <v>32978.987024999995</v>
      </c>
      <c r="F123" s="199">
        <v>2575.0085520000002</v>
      </c>
      <c r="G123" s="199">
        <v>4903.0433999999996</v>
      </c>
      <c r="H123" s="199">
        <v>6163.8627999999999</v>
      </c>
      <c r="I123" s="199">
        <v>7010.4974000000002</v>
      </c>
      <c r="J123" s="199">
        <v>5009.8982000000005</v>
      </c>
      <c r="K123" s="199">
        <v>3722.2752</v>
      </c>
    </row>
    <row r="124" spans="1:11" s="1" customFormat="1" x14ac:dyDescent="0.25">
      <c r="A124" s="35"/>
      <c r="B124" s="41" t="s">
        <v>184</v>
      </c>
      <c r="C124" s="199">
        <v>0</v>
      </c>
      <c r="D124" s="199">
        <v>0</v>
      </c>
      <c r="E124" s="199">
        <v>0</v>
      </c>
      <c r="F124" s="199">
        <v>0</v>
      </c>
      <c r="G124" s="199">
        <v>0</v>
      </c>
      <c r="H124" s="199">
        <v>0</v>
      </c>
      <c r="I124" s="199">
        <v>0</v>
      </c>
      <c r="J124" s="199">
        <v>658.23480000000006</v>
      </c>
      <c r="K124" s="199">
        <v>1481.3136</v>
      </c>
    </row>
    <row r="125" spans="1:11" s="1" customFormat="1" x14ac:dyDescent="0.25">
      <c r="A125" s="35"/>
      <c r="B125" s="42" t="s">
        <v>32</v>
      </c>
      <c r="C125" s="199">
        <v>0</v>
      </c>
      <c r="D125" s="199">
        <v>0</v>
      </c>
      <c r="E125" s="199">
        <v>0</v>
      </c>
      <c r="F125" s="199">
        <v>0</v>
      </c>
      <c r="G125" s="199">
        <v>0</v>
      </c>
      <c r="H125" s="199">
        <v>0</v>
      </c>
      <c r="I125" s="199">
        <v>0</v>
      </c>
      <c r="J125" s="199">
        <v>73.137200000000007</v>
      </c>
      <c r="K125" s="199">
        <v>0</v>
      </c>
    </row>
    <row r="126" spans="1:11" s="1" customFormat="1" x14ac:dyDescent="0.25">
      <c r="A126" s="35"/>
      <c r="B126" s="47" t="s">
        <v>182</v>
      </c>
      <c r="C126" s="199">
        <v>0</v>
      </c>
      <c r="D126" s="199">
        <v>0</v>
      </c>
      <c r="E126" s="199">
        <v>0</v>
      </c>
      <c r="F126" s="199">
        <v>0</v>
      </c>
      <c r="G126" s="199">
        <v>0</v>
      </c>
      <c r="H126" s="199">
        <v>0</v>
      </c>
      <c r="I126" s="199">
        <v>0</v>
      </c>
      <c r="J126" s="199">
        <v>73.137200000000007</v>
      </c>
      <c r="K126" s="199">
        <v>0</v>
      </c>
    </row>
    <row r="127" spans="1:11" s="1" customFormat="1" x14ac:dyDescent="0.25">
      <c r="A127" s="35"/>
      <c r="B127" s="44" t="s">
        <v>183</v>
      </c>
      <c r="C127" s="199">
        <v>0</v>
      </c>
      <c r="D127" s="199">
        <v>0</v>
      </c>
      <c r="E127" s="199">
        <v>0</v>
      </c>
      <c r="F127" s="199">
        <v>0</v>
      </c>
      <c r="G127" s="199">
        <v>0</v>
      </c>
      <c r="H127" s="199">
        <v>0</v>
      </c>
      <c r="I127" s="199">
        <v>0</v>
      </c>
      <c r="J127" s="199">
        <v>0</v>
      </c>
      <c r="K127" s="199">
        <v>0</v>
      </c>
    </row>
    <row r="128" spans="1:11" s="1" customFormat="1" x14ac:dyDescent="0.25">
      <c r="A128" s="35"/>
      <c r="B128" s="42" t="s">
        <v>9</v>
      </c>
      <c r="C128" s="199">
        <v>0</v>
      </c>
      <c r="D128" s="199">
        <v>0</v>
      </c>
      <c r="E128" s="199">
        <v>0</v>
      </c>
      <c r="F128" s="199">
        <v>0</v>
      </c>
      <c r="G128" s="199">
        <v>0</v>
      </c>
      <c r="H128" s="199">
        <v>0</v>
      </c>
      <c r="I128" s="199">
        <v>0</v>
      </c>
      <c r="J128" s="199">
        <v>585.09760000000006</v>
      </c>
      <c r="K128" s="199">
        <v>1481.3136</v>
      </c>
    </row>
    <row r="129" spans="1:11" s="1" customFormat="1" x14ac:dyDescent="0.25">
      <c r="A129" s="35"/>
      <c r="B129" s="47" t="s">
        <v>182</v>
      </c>
      <c r="C129" s="199">
        <v>0</v>
      </c>
      <c r="D129" s="199">
        <v>0</v>
      </c>
      <c r="E129" s="199">
        <v>0</v>
      </c>
      <c r="F129" s="199">
        <v>0</v>
      </c>
      <c r="G129" s="199">
        <v>0</v>
      </c>
      <c r="H129" s="199">
        <v>0</v>
      </c>
      <c r="I129" s="199">
        <v>0</v>
      </c>
      <c r="J129" s="199">
        <v>585.09760000000006</v>
      </c>
      <c r="K129" s="199">
        <v>1481.3136</v>
      </c>
    </row>
    <row r="130" spans="1:11" s="1" customFormat="1" x14ac:dyDescent="0.25">
      <c r="A130" s="35"/>
      <c r="B130" s="44" t="s">
        <v>183</v>
      </c>
      <c r="C130" s="199">
        <v>0</v>
      </c>
      <c r="D130" s="199">
        <v>0</v>
      </c>
      <c r="E130" s="199">
        <v>0</v>
      </c>
      <c r="F130" s="199">
        <v>0</v>
      </c>
      <c r="G130" s="199">
        <v>0</v>
      </c>
      <c r="H130" s="199">
        <v>0</v>
      </c>
      <c r="I130" s="199">
        <v>0</v>
      </c>
      <c r="J130" s="199">
        <v>0</v>
      </c>
      <c r="K130" s="199">
        <v>0</v>
      </c>
    </row>
    <row r="131" spans="1:11" s="1" customFormat="1" x14ac:dyDescent="0.25">
      <c r="A131" s="35"/>
      <c r="B131" s="42" t="s">
        <v>17</v>
      </c>
      <c r="C131" s="199">
        <v>0</v>
      </c>
      <c r="D131" s="199">
        <v>0</v>
      </c>
      <c r="E131" s="199">
        <v>0</v>
      </c>
      <c r="F131" s="199">
        <v>0</v>
      </c>
      <c r="G131" s="199">
        <v>0</v>
      </c>
      <c r="H131" s="199">
        <v>0</v>
      </c>
      <c r="I131" s="199">
        <v>0</v>
      </c>
      <c r="J131" s="199">
        <v>0</v>
      </c>
      <c r="K131" s="199">
        <v>0</v>
      </c>
    </row>
    <row r="132" spans="1:11" s="1" customFormat="1" x14ac:dyDescent="0.25">
      <c r="A132" s="35"/>
      <c r="B132" s="47" t="s">
        <v>182</v>
      </c>
      <c r="C132" s="199">
        <v>0</v>
      </c>
      <c r="D132" s="199">
        <v>0</v>
      </c>
      <c r="E132" s="199">
        <v>0</v>
      </c>
      <c r="F132" s="199">
        <v>0</v>
      </c>
      <c r="G132" s="199">
        <v>0</v>
      </c>
      <c r="H132" s="199">
        <v>0</v>
      </c>
      <c r="I132" s="199">
        <v>0</v>
      </c>
      <c r="J132" s="199">
        <v>0</v>
      </c>
      <c r="K132" s="199">
        <v>0</v>
      </c>
    </row>
    <row r="133" spans="1:11" s="1" customFormat="1" x14ac:dyDescent="0.25">
      <c r="A133" s="35"/>
      <c r="B133" s="44" t="s">
        <v>183</v>
      </c>
      <c r="C133" s="199">
        <v>0</v>
      </c>
      <c r="D133" s="199">
        <v>0</v>
      </c>
      <c r="E133" s="199">
        <v>0</v>
      </c>
      <c r="F133" s="199">
        <v>0</v>
      </c>
      <c r="G133" s="199">
        <v>0</v>
      </c>
      <c r="H133" s="199">
        <v>0</v>
      </c>
      <c r="I133" s="199">
        <v>0</v>
      </c>
      <c r="J133" s="199">
        <v>0</v>
      </c>
      <c r="K133" s="199">
        <v>0</v>
      </c>
    </row>
    <row r="134" spans="1:11" s="1" customFormat="1" x14ac:dyDescent="0.25">
      <c r="A134" s="35">
        <v>4.7</v>
      </c>
      <c r="B134" s="62" t="s">
        <v>44</v>
      </c>
      <c r="C134" s="201">
        <v>43561.210605</v>
      </c>
      <c r="D134" s="201">
        <v>47855.910079999994</v>
      </c>
      <c r="E134" s="201">
        <v>52345.370895</v>
      </c>
      <c r="F134" s="201">
        <v>50420.328743999999</v>
      </c>
      <c r="G134" s="201">
        <v>42895.708200000001</v>
      </c>
      <c r="H134" s="201">
        <v>53325.895599999996</v>
      </c>
      <c r="I134" s="201">
        <v>123597.52420000001</v>
      </c>
      <c r="J134" s="201">
        <v>157537.52880000003</v>
      </c>
      <c r="K134" s="201">
        <v>164995.54559999998</v>
      </c>
    </row>
    <row r="135" spans="1:11" s="1" customFormat="1" ht="18" x14ac:dyDescent="0.35">
      <c r="B135" s="103" t="s">
        <v>0</v>
      </c>
      <c r="C135" s="103"/>
      <c r="D135" s="103"/>
      <c r="E135" s="103"/>
      <c r="F135" s="103"/>
      <c r="G135" s="103"/>
      <c r="H135" s="135"/>
      <c r="I135" s="129"/>
      <c r="J135" s="129"/>
      <c r="K135" s="100"/>
    </row>
    <row r="136" spans="1:11" s="1" customFormat="1" ht="24.6" customHeight="1" x14ac:dyDescent="0.25">
      <c r="B136" s="191" t="s">
        <v>189</v>
      </c>
      <c r="C136" s="3"/>
      <c r="D136" s="3"/>
      <c r="E136" s="3"/>
      <c r="F136" s="3"/>
      <c r="G136" s="3"/>
      <c r="H136" s="5"/>
      <c r="I136" s="5"/>
      <c r="J136" s="5"/>
      <c r="K136" s="100"/>
    </row>
    <row r="137" spans="1:11" s="1" customFormat="1" ht="36" customHeight="1" x14ac:dyDescent="0.25">
      <c r="B137" s="191" t="s">
        <v>190</v>
      </c>
      <c r="C137" s="3"/>
      <c r="D137" s="3"/>
      <c r="E137" s="3"/>
      <c r="F137" s="3"/>
      <c r="G137" s="3"/>
      <c r="H137" s="5"/>
      <c r="I137" s="5"/>
      <c r="J137" s="5"/>
      <c r="K137" s="100"/>
    </row>
    <row r="138" spans="1:11" ht="51" x14ac:dyDescent="0.25">
      <c r="B138" s="191" t="s">
        <v>178</v>
      </c>
      <c r="H138" s="5"/>
      <c r="I138" s="5"/>
      <c r="J138" s="5"/>
      <c r="K138" s="5"/>
    </row>
  </sheetData>
  <phoneticPr fontId="2" type="noConversion"/>
  <hyperlinks>
    <hyperlink ref="B1" location="'1'!A1" display="до змісту"/>
  </hyperlinks>
  <pageMargins left="0.39370078740157483" right="7.874015748031496E-2" top="0.31" bottom="0.35" header="0.11811023622047245" footer="7.874015748031496E-2"/>
  <pageSetup paperSize="9" scale="79" fitToWidth="4" fitToHeight="3" orientation="landscape" r:id="rId1"/>
  <headerFooter alignWithMargins="0">
    <oddHeader xml:space="preserve">&amp;R&amp;8Національний банк України  </oddHeader>
    <oddFooter>&amp;L&amp;8Департамент статистики та звітності, Управління статистики зовнішнього сектору</oddFooter>
  </headerFooter>
  <rowBreaks count="2" manualBreakCount="2">
    <brk id="43" min="1" max="13" man="1"/>
    <brk id="97" min="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0"/>
  <sheetViews>
    <sheetView zoomScale="91" zoomScaleNormal="91" workbookViewId="0">
      <pane xSplit="1" ySplit="6" topLeftCell="AY7" activePane="bottomRight" state="frozen"/>
      <selection pane="topRight" activeCell="B1" sqref="B1"/>
      <selection pane="bottomLeft" activeCell="A7" sqref="A7"/>
      <selection pane="bottomRight"/>
    </sheetView>
  </sheetViews>
  <sheetFormatPr defaultRowHeight="18" x14ac:dyDescent="0.35"/>
  <cols>
    <col min="1" max="1" width="45.6640625" style="129" customWidth="1"/>
    <col min="2" max="50" width="11" style="133" customWidth="1"/>
    <col min="51" max="51" width="11" style="129" customWidth="1"/>
    <col min="52" max="57" width="11" style="133" customWidth="1"/>
    <col min="58" max="58" width="11" style="129" customWidth="1"/>
    <col min="59" max="64" width="11" style="133" customWidth="1"/>
    <col min="65" max="65" width="11" style="129" customWidth="1"/>
  </cols>
  <sheetData>
    <row r="1" spans="1:65" ht="13.2" x14ac:dyDescent="0.25">
      <c r="A1" s="106" t="s">
        <v>135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</row>
    <row r="2" spans="1:65" ht="25.8" x14ac:dyDescent="0.25">
      <c r="A2" s="193" t="s">
        <v>176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</row>
    <row r="3" spans="1:65" ht="13.2" x14ac:dyDescent="0.2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8"/>
      <c r="AZ3" s="195"/>
      <c r="BA3" s="195"/>
      <c r="BB3" s="195"/>
      <c r="BC3" s="195"/>
      <c r="BD3" s="195"/>
      <c r="BE3" s="195"/>
      <c r="BF3" s="194"/>
      <c r="BG3" s="195"/>
      <c r="BH3" s="195"/>
      <c r="BI3" s="195"/>
      <c r="BJ3" s="195"/>
      <c r="BK3" s="195"/>
      <c r="BL3" s="195"/>
      <c r="BM3" s="194"/>
    </row>
    <row r="4" spans="1:65" ht="14.4" x14ac:dyDescent="0.3">
      <c r="A4" s="204" t="s">
        <v>192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</row>
    <row r="5" spans="1:65" ht="78" customHeight="1" x14ac:dyDescent="0.25">
      <c r="A5" s="36"/>
      <c r="B5" s="185" t="s">
        <v>170</v>
      </c>
      <c r="C5" s="39" t="s">
        <v>137</v>
      </c>
      <c r="D5" s="39" t="s">
        <v>138</v>
      </c>
      <c r="E5" s="39" t="s">
        <v>27</v>
      </c>
      <c r="F5" s="39" t="s">
        <v>28</v>
      </c>
      <c r="G5" s="39" t="s">
        <v>29</v>
      </c>
      <c r="H5" s="39" t="s">
        <v>194</v>
      </c>
      <c r="I5" s="185" t="s">
        <v>171</v>
      </c>
      <c r="J5" s="39" t="s">
        <v>137</v>
      </c>
      <c r="K5" s="39" t="s">
        <v>138</v>
      </c>
      <c r="L5" s="39" t="s">
        <v>27</v>
      </c>
      <c r="M5" s="39" t="s">
        <v>28</v>
      </c>
      <c r="N5" s="39" t="s">
        <v>29</v>
      </c>
      <c r="O5" s="39" t="s">
        <v>196</v>
      </c>
      <c r="P5" s="185" t="s">
        <v>172</v>
      </c>
      <c r="Q5" s="39" t="s">
        <v>137</v>
      </c>
      <c r="R5" s="39" t="s">
        <v>138</v>
      </c>
      <c r="S5" s="39" t="s">
        <v>27</v>
      </c>
      <c r="T5" s="39" t="s">
        <v>28</v>
      </c>
      <c r="U5" s="39" t="s">
        <v>29</v>
      </c>
      <c r="V5" s="39" t="s">
        <v>196</v>
      </c>
      <c r="W5" s="185" t="s">
        <v>173</v>
      </c>
      <c r="X5" s="39" t="s">
        <v>137</v>
      </c>
      <c r="Y5" s="39" t="s">
        <v>138</v>
      </c>
      <c r="Z5" s="39" t="s">
        <v>27</v>
      </c>
      <c r="AA5" s="39" t="s">
        <v>28</v>
      </c>
      <c r="AB5" s="39" t="s">
        <v>29</v>
      </c>
      <c r="AC5" s="39" t="s">
        <v>196</v>
      </c>
      <c r="AD5" s="185" t="s">
        <v>174</v>
      </c>
      <c r="AE5" s="39" t="s">
        <v>137</v>
      </c>
      <c r="AF5" s="39" t="s">
        <v>138</v>
      </c>
      <c r="AG5" s="39" t="s">
        <v>27</v>
      </c>
      <c r="AH5" s="39" t="s">
        <v>28</v>
      </c>
      <c r="AI5" s="39" t="s">
        <v>29</v>
      </c>
      <c r="AJ5" s="39" t="s">
        <v>196</v>
      </c>
      <c r="AK5" s="185" t="s">
        <v>175</v>
      </c>
      <c r="AL5" s="38" t="s">
        <v>137</v>
      </c>
      <c r="AM5" s="39" t="s">
        <v>138</v>
      </c>
      <c r="AN5" s="39" t="s">
        <v>27</v>
      </c>
      <c r="AO5" s="39" t="s">
        <v>28</v>
      </c>
      <c r="AP5" s="39" t="s">
        <v>29</v>
      </c>
      <c r="AQ5" s="39" t="s">
        <v>196</v>
      </c>
      <c r="AR5" s="185" t="s">
        <v>143</v>
      </c>
      <c r="AS5" s="38" t="s">
        <v>137</v>
      </c>
      <c r="AT5" s="39" t="s">
        <v>138</v>
      </c>
      <c r="AU5" s="39" t="s">
        <v>27</v>
      </c>
      <c r="AV5" s="39" t="s">
        <v>28</v>
      </c>
      <c r="AW5" s="39" t="s">
        <v>29</v>
      </c>
      <c r="AX5" s="39" t="s">
        <v>197</v>
      </c>
      <c r="AY5" s="185" t="s">
        <v>158</v>
      </c>
      <c r="AZ5" s="38" t="s">
        <v>137</v>
      </c>
      <c r="BA5" s="39" t="s">
        <v>138</v>
      </c>
      <c r="BB5" s="39" t="s">
        <v>27</v>
      </c>
      <c r="BC5" s="39" t="s">
        <v>28</v>
      </c>
      <c r="BD5" s="39" t="s">
        <v>29</v>
      </c>
      <c r="BE5" s="39" t="s">
        <v>196</v>
      </c>
      <c r="BF5" s="185" t="s">
        <v>180</v>
      </c>
      <c r="BG5" s="38" t="s">
        <v>137</v>
      </c>
      <c r="BH5" s="39" t="s">
        <v>138</v>
      </c>
      <c r="BI5" s="39" t="s">
        <v>27</v>
      </c>
      <c r="BJ5" s="39" t="s">
        <v>28</v>
      </c>
      <c r="BK5" s="39" t="s">
        <v>29</v>
      </c>
      <c r="BL5" s="39" t="s">
        <v>195</v>
      </c>
      <c r="BM5" s="185" t="s">
        <v>181</v>
      </c>
    </row>
    <row r="6" spans="1:65" ht="13.2" x14ac:dyDescent="0.25">
      <c r="A6" s="23">
        <v>1</v>
      </c>
      <c r="B6" s="186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186">
        <v>9</v>
      </c>
      <c r="J6" s="40">
        <v>3</v>
      </c>
      <c r="K6" s="40">
        <v>4</v>
      </c>
      <c r="L6" s="40">
        <v>5</v>
      </c>
      <c r="M6" s="40">
        <v>6</v>
      </c>
      <c r="N6" s="40">
        <v>7</v>
      </c>
      <c r="O6" s="40">
        <v>8</v>
      </c>
      <c r="P6" s="186">
        <v>9</v>
      </c>
      <c r="Q6" s="40">
        <v>3</v>
      </c>
      <c r="R6" s="40">
        <v>4</v>
      </c>
      <c r="S6" s="40">
        <v>5</v>
      </c>
      <c r="T6" s="40">
        <v>6</v>
      </c>
      <c r="U6" s="40">
        <v>7</v>
      </c>
      <c r="V6" s="40">
        <v>8</v>
      </c>
      <c r="W6" s="186">
        <v>9</v>
      </c>
      <c r="X6" s="40">
        <v>3</v>
      </c>
      <c r="Y6" s="40">
        <v>4</v>
      </c>
      <c r="Z6" s="40">
        <v>5</v>
      </c>
      <c r="AA6" s="40">
        <v>6</v>
      </c>
      <c r="AB6" s="40">
        <v>7</v>
      </c>
      <c r="AC6" s="40">
        <v>8</v>
      </c>
      <c r="AD6" s="186">
        <v>9</v>
      </c>
      <c r="AE6" s="40">
        <v>3</v>
      </c>
      <c r="AF6" s="40">
        <v>4</v>
      </c>
      <c r="AG6" s="40">
        <v>5</v>
      </c>
      <c r="AH6" s="40">
        <v>6</v>
      </c>
      <c r="AI6" s="40">
        <v>7</v>
      </c>
      <c r="AJ6" s="40">
        <v>8</v>
      </c>
      <c r="AK6" s="186">
        <v>9</v>
      </c>
      <c r="AL6" s="40">
        <v>3</v>
      </c>
      <c r="AM6" s="40">
        <v>4</v>
      </c>
      <c r="AN6" s="40">
        <v>5</v>
      </c>
      <c r="AO6" s="40">
        <v>6</v>
      </c>
      <c r="AP6" s="40">
        <v>7</v>
      </c>
      <c r="AQ6" s="40">
        <v>8</v>
      </c>
      <c r="AR6" s="186">
        <v>9</v>
      </c>
      <c r="AS6" s="23">
        <v>3</v>
      </c>
      <c r="AT6" s="23">
        <v>4</v>
      </c>
      <c r="AU6" s="23">
        <v>5</v>
      </c>
      <c r="AV6" s="23">
        <v>6</v>
      </c>
      <c r="AW6" s="23">
        <v>7</v>
      </c>
      <c r="AX6" s="23">
        <v>8</v>
      </c>
      <c r="AY6" s="186">
        <v>9</v>
      </c>
      <c r="AZ6" s="23">
        <v>3</v>
      </c>
      <c r="BA6" s="23">
        <v>4</v>
      </c>
      <c r="BB6" s="23">
        <v>5</v>
      </c>
      <c r="BC6" s="23">
        <v>6</v>
      </c>
      <c r="BD6" s="23">
        <v>7</v>
      </c>
      <c r="BE6" s="23">
        <v>8</v>
      </c>
      <c r="BF6" s="186">
        <v>9</v>
      </c>
      <c r="BG6" s="23">
        <v>3</v>
      </c>
      <c r="BH6" s="23">
        <v>4</v>
      </c>
      <c r="BI6" s="23">
        <v>5</v>
      </c>
      <c r="BJ6" s="23">
        <v>6</v>
      </c>
      <c r="BK6" s="23">
        <v>7</v>
      </c>
      <c r="BL6" s="23">
        <v>8</v>
      </c>
      <c r="BM6" s="186">
        <v>9</v>
      </c>
    </row>
    <row r="7" spans="1:65" ht="13.2" x14ac:dyDescent="0.25">
      <c r="A7" s="90" t="s">
        <v>1</v>
      </c>
      <c r="B7" s="197">
        <v>-788270.11443999992</v>
      </c>
      <c r="C7" s="197">
        <v>121708.76900000003</v>
      </c>
      <c r="D7" s="197">
        <v>-246712.03524400084</v>
      </c>
      <c r="E7" s="197">
        <v>-265616.99472598976</v>
      </c>
      <c r="F7" s="197">
        <v>14418.566443234376</v>
      </c>
      <c r="G7" s="197">
        <v>4486.3930387545406</v>
      </c>
      <c r="H7" s="197">
        <v>-125003.26624400076</v>
      </c>
      <c r="I7" s="197">
        <v>-913273.38068400044</v>
      </c>
      <c r="J7" s="197">
        <v>-59360.049000000043</v>
      </c>
      <c r="K7" s="197">
        <v>23590.91291000013</v>
      </c>
      <c r="L7" s="197">
        <v>-58801.941912252048</v>
      </c>
      <c r="M7" s="197">
        <v>15243.221018447832</v>
      </c>
      <c r="N7" s="197">
        <v>67149.633803804361</v>
      </c>
      <c r="O7" s="197">
        <v>-35769.136089999927</v>
      </c>
      <c r="P7" s="197">
        <v>-949042.51677400013</v>
      </c>
      <c r="Q7" s="197">
        <v>-81262.303999999989</v>
      </c>
      <c r="R7" s="197">
        <v>124407.13122600025</v>
      </c>
      <c r="S7" s="197">
        <v>-70378.515441697411</v>
      </c>
      <c r="T7" s="197">
        <v>71770.584391771656</v>
      </c>
      <c r="U7" s="197">
        <v>123015.06227592599</v>
      </c>
      <c r="V7" s="197">
        <v>43144.827226000256</v>
      </c>
      <c r="W7" s="197">
        <v>-905897.68954800069</v>
      </c>
      <c r="X7" s="197">
        <v>-130163.20400000001</v>
      </c>
      <c r="Y7" s="197">
        <v>304038.56991599954</v>
      </c>
      <c r="Z7" s="197">
        <v>50851.055117500327</v>
      </c>
      <c r="AA7" s="197">
        <v>113497.79907876553</v>
      </c>
      <c r="AB7" s="197">
        <v>139689.71571973365</v>
      </c>
      <c r="AC7" s="197">
        <v>173875.36591599951</v>
      </c>
      <c r="AD7" s="197">
        <v>-732022.32363200048</v>
      </c>
      <c r="AE7" s="197">
        <v>-78168.358999999939</v>
      </c>
      <c r="AF7" s="197">
        <v>153443.41523200087</v>
      </c>
      <c r="AG7" s="197">
        <v>77035.542594719795</v>
      </c>
      <c r="AH7" s="197">
        <v>-11101.023212248889</v>
      </c>
      <c r="AI7" s="197">
        <v>87508.895849529872</v>
      </c>
      <c r="AJ7" s="197">
        <v>75275.056232000934</v>
      </c>
      <c r="AK7" s="197">
        <v>-656747.26739999978</v>
      </c>
      <c r="AL7" s="197">
        <v>158519.29100000003</v>
      </c>
      <c r="AM7" s="197">
        <v>-121070.58740000019</v>
      </c>
      <c r="AN7" s="197">
        <v>-38811.988919266849</v>
      </c>
      <c r="AO7" s="197">
        <v>-78180.308289739696</v>
      </c>
      <c r="AP7" s="197">
        <v>-4078.2901909936627</v>
      </c>
      <c r="AQ7" s="197">
        <v>37448.703599999892</v>
      </c>
      <c r="AR7" s="197">
        <v>-619298.56379999965</v>
      </c>
      <c r="AS7" s="197">
        <v>-54183.023000000045</v>
      </c>
      <c r="AT7" s="197">
        <v>-41043.584000001196</v>
      </c>
      <c r="AU7" s="197">
        <v>43390.705707237066</v>
      </c>
      <c r="AV7" s="197">
        <v>-4731.5238169310896</v>
      </c>
      <c r="AW7" s="197">
        <v>-79702.765890307186</v>
      </c>
      <c r="AX7" s="197">
        <v>-95226.607000001211</v>
      </c>
      <c r="AY7" s="197">
        <v>-714525.17080000043</v>
      </c>
      <c r="AZ7" s="197">
        <v>261178.16599999991</v>
      </c>
      <c r="BA7" s="197">
        <v>350735.51320000261</v>
      </c>
      <c r="BB7" s="197">
        <v>172342.53344393265</v>
      </c>
      <c r="BC7" s="197">
        <v>246855.20668369517</v>
      </c>
      <c r="BD7" s="197">
        <v>-68462.226927625277</v>
      </c>
      <c r="BE7" s="197">
        <v>611913.67920000246</v>
      </c>
      <c r="BF7" s="197">
        <v>-102611.49159999751</v>
      </c>
      <c r="BG7" s="197">
        <v>-270425.54782838724</v>
      </c>
      <c r="BH7" s="197">
        <v>-31095.69657161372</v>
      </c>
      <c r="BI7" s="197">
        <v>-33418.840721612971</v>
      </c>
      <c r="BJ7" s="197">
        <v>23994.188250000003</v>
      </c>
      <c r="BK7" s="197">
        <v>-21671.044100000683</v>
      </c>
      <c r="BL7" s="197">
        <v>-301521.2444000009</v>
      </c>
      <c r="BM7" s="197">
        <v>-404132.73599999957</v>
      </c>
    </row>
    <row r="8" spans="1:65" ht="13.2" x14ac:dyDescent="0.25">
      <c r="A8" s="76" t="s">
        <v>2</v>
      </c>
      <c r="B8" s="198">
        <v>1906891.4770800003</v>
      </c>
      <c r="C8" s="198">
        <v>153935.652</v>
      </c>
      <c r="D8" s="198">
        <v>820428.94360299921</v>
      </c>
      <c r="E8" s="198">
        <v>926979.86427609867</v>
      </c>
      <c r="F8" s="198">
        <v>-96043.022933257947</v>
      </c>
      <c r="G8" s="198">
        <v>-10507.897739841515</v>
      </c>
      <c r="H8" s="198">
        <v>974364.59560299921</v>
      </c>
      <c r="I8" s="198">
        <v>2881256.0726829995</v>
      </c>
      <c r="J8" s="198">
        <v>-8164.0450000000274</v>
      </c>
      <c r="K8" s="198">
        <v>378907.39825900004</v>
      </c>
      <c r="L8" s="198">
        <v>376254.77567816124</v>
      </c>
      <c r="M8" s="198">
        <v>-6696.6673992000751</v>
      </c>
      <c r="N8" s="198">
        <v>9349.2899800388732</v>
      </c>
      <c r="O8" s="198">
        <v>370743.353259</v>
      </c>
      <c r="P8" s="198">
        <v>3251999.4259419995</v>
      </c>
      <c r="Q8" s="198">
        <v>94211.194999999992</v>
      </c>
      <c r="R8" s="198">
        <v>151779.31432499998</v>
      </c>
      <c r="S8" s="198">
        <v>142763.50933599984</v>
      </c>
      <c r="T8" s="198">
        <v>-995.3510559100647</v>
      </c>
      <c r="U8" s="198">
        <v>10011.156044910207</v>
      </c>
      <c r="V8" s="198">
        <v>245990.50932499999</v>
      </c>
      <c r="W8" s="198">
        <v>3497989.9352669995</v>
      </c>
      <c r="X8" s="198">
        <v>118106.787</v>
      </c>
      <c r="Y8" s="198">
        <v>-50180.578235000357</v>
      </c>
      <c r="Z8" s="198">
        <v>-56321.301417406379</v>
      </c>
      <c r="AA8" s="198">
        <v>817.27075679451355</v>
      </c>
      <c r="AB8" s="198">
        <v>5323.4524256115083</v>
      </c>
      <c r="AC8" s="198">
        <v>67926.208764999639</v>
      </c>
      <c r="AD8" s="198">
        <v>3565916.1440319992</v>
      </c>
      <c r="AE8" s="198">
        <v>283311.63600000006</v>
      </c>
      <c r="AF8" s="198">
        <v>-512955.4514319991</v>
      </c>
      <c r="AG8" s="198">
        <v>-522084.84370022372</v>
      </c>
      <c r="AH8" s="198">
        <v>3765.1684559629439</v>
      </c>
      <c r="AI8" s="198">
        <v>5364.2238122616754</v>
      </c>
      <c r="AJ8" s="198">
        <v>-229643.81543199904</v>
      </c>
      <c r="AK8" s="198">
        <v>3336272.3286000001</v>
      </c>
      <c r="AL8" s="198">
        <v>258055.66000000003</v>
      </c>
      <c r="AM8" s="198">
        <v>640132.65659999999</v>
      </c>
      <c r="AN8" s="198">
        <v>671276.3520658263</v>
      </c>
      <c r="AO8" s="198">
        <v>6538.7004385690498</v>
      </c>
      <c r="AP8" s="198">
        <v>-37682.395904395366</v>
      </c>
      <c r="AQ8" s="198">
        <v>898188.31660000002</v>
      </c>
      <c r="AR8" s="198">
        <v>4234460.6452000001</v>
      </c>
      <c r="AS8" s="198">
        <v>289186.99099999998</v>
      </c>
      <c r="AT8" s="198">
        <v>-183713.29440000054</v>
      </c>
      <c r="AU8" s="198">
        <v>-171887.83606386583</v>
      </c>
      <c r="AV8" s="198">
        <v>-11677.555996778947</v>
      </c>
      <c r="AW8" s="198">
        <v>-147.90233935575634</v>
      </c>
      <c r="AX8" s="198">
        <v>105473.69659999944</v>
      </c>
      <c r="AY8" s="198">
        <v>4339934.3417999996</v>
      </c>
      <c r="AZ8" s="198">
        <v>657742.17099999986</v>
      </c>
      <c r="BA8" s="198">
        <v>1152211.2236000032</v>
      </c>
      <c r="BB8" s="198">
        <v>1354106.1863161698</v>
      </c>
      <c r="BC8" s="198">
        <v>4955.6699270664431</v>
      </c>
      <c r="BD8" s="198">
        <v>-206850.63264323308</v>
      </c>
      <c r="BE8" s="198">
        <v>1809953.394600003</v>
      </c>
      <c r="BF8" s="198">
        <v>6149887.7364000026</v>
      </c>
      <c r="BG8" s="198">
        <v>930731.36599999992</v>
      </c>
      <c r="BH8" s="198">
        <v>283142.73279999709</v>
      </c>
      <c r="BI8" s="198">
        <v>286256.32709999871</v>
      </c>
      <c r="BJ8" s="198">
        <v>16056.988000000001</v>
      </c>
      <c r="BK8" s="198">
        <v>-19170.582300001628</v>
      </c>
      <c r="BL8" s="198">
        <v>1213874.098799997</v>
      </c>
      <c r="BM8" s="198">
        <v>7363761.8351999996</v>
      </c>
    </row>
    <row r="9" spans="1:65" ht="13.2" x14ac:dyDescent="0.25">
      <c r="A9" s="32" t="s">
        <v>18</v>
      </c>
      <c r="B9" s="202">
        <v>125628.08565199999</v>
      </c>
      <c r="C9" s="199">
        <v>953.68699999999922</v>
      </c>
      <c r="D9" s="199">
        <v>-48219.594896999995</v>
      </c>
      <c r="E9" s="199">
        <v>47983.406779921388</v>
      </c>
      <c r="F9" s="199">
        <v>-96203.001676921383</v>
      </c>
      <c r="G9" s="199">
        <v>0</v>
      </c>
      <c r="H9" s="199">
        <v>-47265.907896999997</v>
      </c>
      <c r="I9" s="202">
        <v>78362.177754999997</v>
      </c>
      <c r="J9" s="199">
        <v>4438.4980000000005</v>
      </c>
      <c r="K9" s="199">
        <v>5868.7121830000024</v>
      </c>
      <c r="L9" s="199">
        <v>9873.468858006041</v>
      </c>
      <c r="M9" s="199">
        <v>-6828.4165952804233</v>
      </c>
      <c r="N9" s="199">
        <v>2823.6599202743846</v>
      </c>
      <c r="O9" s="199">
        <v>10307.210183000003</v>
      </c>
      <c r="P9" s="202">
        <v>88669.387938</v>
      </c>
      <c r="Q9" s="199">
        <v>6147.8559999999998</v>
      </c>
      <c r="R9" s="199">
        <v>1677.8687359999894</v>
      </c>
      <c r="S9" s="199">
        <v>3602.6250441835091</v>
      </c>
      <c r="T9" s="199">
        <v>-995.3510559100647</v>
      </c>
      <c r="U9" s="199">
        <v>-929.40525227345495</v>
      </c>
      <c r="V9" s="199">
        <v>7825.7247359999892</v>
      </c>
      <c r="W9" s="202">
        <v>96495.112673999989</v>
      </c>
      <c r="X9" s="199">
        <v>2982.5219999999999</v>
      </c>
      <c r="Y9" s="199">
        <v>-1904.1923379999962</v>
      </c>
      <c r="Z9" s="199">
        <v>-2066.2869389963748</v>
      </c>
      <c r="AA9" s="199">
        <v>707.98938270562473</v>
      </c>
      <c r="AB9" s="199">
        <v>-545.8947817092461</v>
      </c>
      <c r="AC9" s="199">
        <v>1078.3296620000037</v>
      </c>
      <c r="AD9" s="202">
        <v>97573.442335999993</v>
      </c>
      <c r="AE9" s="199">
        <v>14767.797</v>
      </c>
      <c r="AF9" s="199">
        <v>-9472.0727359999964</v>
      </c>
      <c r="AG9" s="199">
        <v>-13130.751391982609</v>
      </c>
      <c r="AH9" s="199">
        <v>4064.544046506423</v>
      </c>
      <c r="AI9" s="199">
        <v>-405.86539052381067</v>
      </c>
      <c r="AJ9" s="199">
        <v>5295.724264000004</v>
      </c>
      <c r="AK9" s="202">
        <v>102869.1666</v>
      </c>
      <c r="AL9" s="199">
        <v>9737.7799999999988</v>
      </c>
      <c r="AM9" s="199">
        <v>-696.07979999999225</v>
      </c>
      <c r="AN9" s="199">
        <v>4814.8347457596838</v>
      </c>
      <c r="AO9" s="199">
        <v>353.49356153846202</v>
      </c>
      <c r="AP9" s="199">
        <v>-5864.408107298138</v>
      </c>
      <c r="AQ9" s="199">
        <v>9041.7002000000066</v>
      </c>
      <c r="AR9" s="202">
        <v>111910.8668</v>
      </c>
      <c r="AS9" s="199">
        <v>12266.601999999999</v>
      </c>
      <c r="AT9" s="199">
        <v>-18201.661800000002</v>
      </c>
      <c r="AU9" s="199">
        <v>-91.399443326138908</v>
      </c>
      <c r="AV9" s="199">
        <v>-525.74836580426881</v>
      </c>
      <c r="AW9" s="199">
        <v>-17584.513990869593</v>
      </c>
      <c r="AX9" s="199">
        <v>-5935.0598000000027</v>
      </c>
      <c r="AY9" s="202">
        <v>105975.807</v>
      </c>
      <c r="AZ9" s="199">
        <v>357.86799999999971</v>
      </c>
      <c r="BA9" s="199">
        <v>-2588.5567999999885</v>
      </c>
      <c r="BB9" s="199">
        <v>6719.9924737673464</v>
      </c>
      <c r="BC9" s="199">
        <v>14.627499999999998</v>
      </c>
      <c r="BD9" s="199">
        <v>-9323.1767737673345</v>
      </c>
      <c r="BE9" s="199">
        <v>-2230.688799999989</v>
      </c>
      <c r="BF9" s="202">
        <v>103745.11820000001</v>
      </c>
      <c r="BG9" s="199">
        <v>4717.2870000000003</v>
      </c>
      <c r="BH9" s="199">
        <v>11220.137199999994</v>
      </c>
      <c r="BI9" s="199">
        <v>284.36284999998526</v>
      </c>
      <c r="BJ9" s="199">
        <v>2.5549999999995521E-2</v>
      </c>
      <c r="BK9" s="199">
        <v>10935.748800000008</v>
      </c>
      <c r="BL9" s="199">
        <v>15937.424199999994</v>
      </c>
      <c r="BM9" s="202">
        <v>119682.54240000001</v>
      </c>
    </row>
    <row r="10" spans="1:65" ht="13.2" x14ac:dyDescent="0.25">
      <c r="A10" s="41" t="s">
        <v>22</v>
      </c>
      <c r="B10" s="202">
        <v>117570.353536</v>
      </c>
      <c r="C10" s="199">
        <v>-806.64200000000005</v>
      </c>
      <c r="D10" s="199">
        <v>-49729.848604999999</v>
      </c>
      <c r="E10" s="199">
        <v>46473.153071921384</v>
      </c>
      <c r="F10" s="199">
        <v>-96203.001676921383</v>
      </c>
      <c r="G10" s="199">
        <v>0</v>
      </c>
      <c r="H10" s="199">
        <v>-50536.490604999999</v>
      </c>
      <c r="I10" s="202">
        <v>67033.862930999996</v>
      </c>
      <c r="J10" s="199">
        <v>409.61800000000005</v>
      </c>
      <c r="K10" s="199">
        <v>4884.2013489999972</v>
      </c>
      <c r="L10" s="199">
        <v>9017.3062022003305</v>
      </c>
      <c r="M10" s="199">
        <v>-6828.4165952804233</v>
      </c>
      <c r="N10" s="199">
        <v>2695.31174208009</v>
      </c>
      <c r="O10" s="199">
        <v>5293.8193489999976</v>
      </c>
      <c r="P10" s="202">
        <v>72327.682279999994</v>
      </c>
      <c r="Q10" s="199">
        <v>206.61199999999999</v>
      </c>
      <c r="R10" s="199">
        <v>1198.3005409999978</v>
      </c>
      <c r="S10" s="199">
        <v>3122.4599934743951</v>
      </c>
      <c r="T10" s="199">
        <v>-995.3510559100647</v>
      </c>
      <c r="U10" s="199">
        <v>-928.80839656433261</v>
      </c>
      <c r="V10" s="199">
        <v>1404.9125409999979</v>
      </c>
      <c r="W10" s="202">
        <v>73732.594820999991</v>
      </c>
      <c r="X10" s="199">
        <v>-143.304</v>
      </c>
      <c r="Y10" s="199">
        <v>-1599.8044209999971</v>
      </c>
      <c r="Z10" s="199">
        <v>-1761.8990219963771</v>
      </c>
      <c r="AA10" s="199">
        <v>707.98938270562473</v>
      </c>
      <c r="AB10" s="199">
        <v>-545.89478170924474</v>
      </c>
      <c r="AC10" s="199">
        <v>-1743.1084209999972</v>
      </c>
      <c r="AD10" s="202">
        <v>71989.486399999994</v>
      </c>
      <c r="AE10" s="199">
        <v>15399.022999999999</v>
      </c>
      <c r="AF10" s="199">
        <v>-6452.7639999999938</v>
      </c>
      <c r="AG10" s="199">
        <v>-10357.194957382606</v>
      </c>
      <c r="AH10" s="199">
        <v>4064.544046506423</v>
      </c>
      <c r="AI10" s="199">
        <v>-160.11308912381082</v>
      </c>
      <c r="AJ10" s="199">
        <v>8946.2590000000055</v>
      </c>
      <c r="AK10" s="202">
        <v>80935.7454</v>
      </c>
      <c r="AL10" s="199">
        <v>2180.5810000000001</v>
      </c>
      <c r="AM10" s="199">
        <v>-5219.8033999999989</v>
      </c>
      <c r="AN10" s="199">
        <v>291.11114575968259</v>
      </c>
      <c r="AO10" s="199">
        <v>353.49356153846202</v>
      </c>
      <c r="AP10" s="199">
        <v>-5864.4081072981435</v>
      </c>
      <c r="AQ10" s="199">
        <v>-3039.2223999999987</v>
      </c>
      <c r="AR10" s="202">
        <v>77896.523000000001</v>
      </c>
      <c r="AS10" s="199">
        <v>1893.6540000000002</v>
      </c>
      <c r="AT10" s="199">
        <v>-18141.444999999996</v>
      </c>
      <c r="AU10" s="199">
        <v>-31.18264332614126</v>
      </c>
      <c r="AV10" s="199">
        <v>-525.74836580426881</v>
      </c>
      <c r="AW10" s="199">
        <v>-17584.513990869586</v>
      </c>
      <c r="AX10" s="199">
        <v>-16247.790999999997</v>
      </c>
      <c r="AY10" s="202">
        <v>61648.732000000004</v>
      </c>
      <c r="AZ10" s="199">
        <v>830.93499999999995</v>
      </c>
      <c r="BA10" s="199">
        <v>-1044.4189999999967</v>
      </c>
      <c r="BB10" s="199">
        <v>52.344401545115261</v>
      </c>
      <c r="BC10" s="199">
        <v>14.627499999999998</v>
      </c>
      <c r="BD10" s="199">
        <v>-1111.390901545112</v>
      </c>
      <c r="BE10" s="199">
        <v>-213.48399999999674</v>
      </c>
      <c r="BF10" s="202">
        <v>61435.248000000007</v>
      </c>
      <c r="BG10" s="199">
        <v>2340.3910000000001</v>
      </c>
      <c r="BH10" s="199">
        <v>338.65219999999272</v>
      </c>
      <c r="BI10" s="199">
        <v>46.307799999992596</v>
      </c>
      <c r="BJ10" s="199">
        <v>2.5549999999995521E-2</v>
      </c>
      <c r="BK10" s="199">
        <v>292.31885000000011</v>
      </c>
      <c r="BL10" s="199">
        <v>2679.0431999999928</v>
      </c>
      <c r="BM10" s="202">
        <v>64114.2912</v>
      </c>
    </row>
    <row r="11" spans="1:65" ht="22.8" x14ac:dyDescent="0.25">
      <c r="A11" s="42" t="s">
        <v>3</v>
      </c>
      <c r="B11" s="202">
        <v>117570.353536</v>
      </c>
      <c r="C11" s="199">
        <v>-806.64200000000005</v>
      </c>
      <c r="D11" s="199">
        <v>-49729.848604999999</v>
      </c>
      <c r="E11" s="199">
        <v>46473.153071921384</v>
      </c>
      <c r="F11" s="199">
        <v>-96203.001676921383</v>
      </c>
      <c r="G11" s="199">
        <v>0</v>
      </c>
      <c r="H11" s="199">
        <v>-50536.490604999999</v>
      </c>
      <c r="I11" s="202">
        <v>67033.862930999996</v>
      </c>
      <c r="J11" s="199">
        <v>409.61800000000005</v>
      </c>
      <c r="K11" s="199">
        <v>4884.2013489999972</v>
      </c>
      <c r="L11" s="199">
        <v>9017.3062022003305</v>
      </c>
      <c r="M11" s="199">
        <v>-6828.4165952804233</v>
      </c>
      <c r="N11" s="199">
        <v>2695.31174208009</v>
      </c>
      <c r="O11" s="199">
        <v>5293.8193489999976</v>
      </c>
      <c r="P11" s="202">
        <v>72327.682279999994</v>
      </c>
      <c r="Q11" s="199">
        <v>206.61199999999999</v>
      </c>
      <c r="R11" s="199">
        <v>1198.3005409999978</v>
      </c>
      <c r="S11" s="199">
        <v>3122.4599934743951</v>
      </c>
      <c r="T11" s="199">
        <v>-995.3510559100647</v>
      </c>
      <c r="U11" s="199">
        <v>-928.80839656433261</v>
      </c>
      <c r="V11" s="199">
        <v>1404.9125409999979</v>
      </c>
      <c r="W11" s="202">
        <v>73732.594820999991</v>
      </c>
      <c r="X11" s="199">
        <v>-143.304</v>
      </c>
      <c r="Y11" s="199">
        <v>-1599.8044209999971</v>
      </c>
      <c r="Z11" s="199">
        <v>-1761.8990219963771</v>
      </c>
      <c r="AA11" s="199">
        <v>707.98938270562473</v>
      </c>
      <c r="AB11" s="199">
        <v>-545.89478170924474</v>
      </c>
      <c r="AC11" s="199">
        <v>-1743.1084209999972</v>
      </c>
      <c r="AD11" s="202">
        <v>71989.486399999994</v>
      </c>
      <c r="AE11" s="199">
        <v>15399.022999999999</v>
      </c>
      <c r="AF11" s="199">
        <v>-6452.7639999999938</v>
      </c>
      <c r="AG11" s="199">
        <v>-10357.194957382606</v>
      </c>
      <c r="AH11" s="199">
        <v>4064.544046506423</v>
      </c>
      <c r="AI11" s="199">
        <v>-160.11308912381082</v>
      </c>
      <c r="AJ11" s="199">
        <v>8946.2590000000055</v>
      </c>
      <c r="AK11" s="202">
        <v>80935.7454</v>
      </c>
      <c r="AL11" s="199">
        <v>2180.5810000000001</v>
      </c>
      <c r="AM11" s="199">
        <v>-5219.8033999999989</v>
      </c>
      <c r="AN11" s="199">
        <v>291.11114575968259</v>
      </c>
      <c r="AO11" s="199">
        <v>353.49356153846202</v>
      </c>
      <c r="AP11" s="199">
        <v>-5864.4081072981435</v>
      </c>
      <c r="AQ11" s="199">
        <v>-3039.2223999999987</v>
      </c>
      <c r="AR11" s="202">
        <v>77896.523000000001</v>
      </c>
      <c r="AS11" s="199">
        <v>1893.6540000000002</v>
      </c>
      <c r="AT11" s="199">
        <v>-18141.444999999996</v>
      </c>
      <c r="AU11" s="199">
        <v>-31.18264332614126</v>
      </c>
      <c r="AV11" s="199">
        <v>-525.74836580426881</v>
      </c>
      <c r="AW11" s="199">
        <v>-17584.513990869586</v>
      </c>
      <c r="AX11" s="199">
        <v>-16247.790999999997</v>
      </c>
      <c r="AY11" s="202">
        <v>61648.732000000004</v>
      </c>
      <c r="AZ11" s="199">
        <v>830.93499999999995</v>
      </c>
      <c r="BA11" s="199">
        <v>-1044.4189999999967</v>
      </c>
      <c r="BB11" s="199">
        <v>52.344401545115261</v>
      </c>
      <c r="BC11" s="199">
        <v>14.627499999999998</v>
      </c>
      <c r="BD11" s="199">
        <v>-1111.390901545112</v>
      </c>
      <c r="BE11" s="199">
        <v>-213.48399999999674</v>
      </c>
      <c r="BF11" s="202">
        <v>61435.248000000007</v>
      </c>
      <c r="BG11" s="199">
        <v>2340.3910000000001</v>
      </c>
      <c r="BH11" s="199">
        <v>338.65219999999272</v>
      </c>
      <c r="BI11" s="199">
        <v>46.307799999992596</v>
      </c>
      <c r="BJ11" s="199">
        <v>2.5549999999995521E-2</v>
      </c>
      <c r="BK11" s="199">
        <v>292.31885000000011</v>
      </c>
      <c r="BL11" s="199">
        <v>2679.0431999999928</v>
      </c>
      <c r="BM11" s="202">
        <v>64114.2912</v>
      </c>
    </row>
    <row r="12" spans="1:65" ht="13.2" x14ac:dyDescent="0.25">
      <c r="A12" s="41" t="s">
        <v>34</v>
      </c>
      <c r="B12" s="202">
        <v>8057.7321159999992</v>
      </c>
      <c r="C12" s="199">
        <v>1760.3289999999993</v>
      </c>
      <c r="D12" s="199">
        <v>1510.2537080000025</v>
      </c>
      <c r="E12" s="199">
        <v>1510.2537080000011</v>
      </c>
      <c r="F12" s="199">
        <v>0</v>
      </c>
      <c r="G12" s="199">
        <v>1.3642420526593924E-12</v>
      </c>
      <c r="H12" s="199">
        <v>3270.5827080000017</v>
      </c>
      <c r="I12" s="202">
        <v>11328.314824000001</v>
      </c>
      <c r="J12" s="199">
        <v>4028.88</v>
      </c>
      <c r="K12" s="199">
        <v>984.51083399999789</v>
      </c>
      <c r="L12" s="199">
        <v>856.16265580570973</v>
      </c>
      <c r="M12" s="199">
        <v>0</v>
      </c>
      <c r="N12" s="199">
        <v>128.34817819428815</v>
      </c>
      <c r="O12" s="199">
        <v>5013.390833999998</v>
      </c>
      <c r="P12" s="202">
        <v>16341.705657999999</v>
      </c>
      <c r="Q12" s="199">
        <v>5941.2439999999997</v>
      </c>
      <c r="R12" s="199">
        <v>479.56819499999892</v>
      </c>
      <c r="S12" s="199">
        <v>480.16505070911398</v>
      </c>
      <c r="T12" s="199">
        <v>0</v>
      </c>
      <c r="U12" s="199">
        <v>-0.59685570911506147</v>
      </c>
      <c r="V12" s="199">
        <v>6420.8121949999986</v>
      </c>
      <c r="W12" s="202">
        <v>22762.517852999998</v>
      </c>
      <c r="X12" s="199">
        <v>3125.826</v>
      </c>
      <c r="Y12" s="199">
        <v>-304.38791699999547</v>
      </c>
      <c r="Z12" s="199">
        <v>-304.38791699999774</v>
      </c>
      <c r="AA12" s="199">
        <v>0</v>
      </c>
      <c r="AB12" s="199">
        <v>2.2737367544323206E-12</v>
      </c>
      <c r="AC12" s="199">
        <v>2821.4380830000046</v>
      </c>
      <c r="AD12" s="202">
        <v>25583.955936000002</v>
      </c>
      <c r="AE12" s="199">
        <v>-631.22599999999954</v>
      </c>
      <c r="AF12" s="199">
        <v>-3019.3087360000018</v>
      </c>
      <c r="AG12" s="199">
        <v>-2773.5564346000024</v>
      </c>
      <c r="AH12" s="199">
        <v>0</v>
      </c>
      <c r="AI12" s="199">
        <v>-245.7523013999994</v>
      </c>
      <c r="AJ12" s="199">
        <v>-3650.5347360000014</v>
      </c>
      <c r="AK12" s="202">
        <v>21933.421200000001</v>
      </c>
      <c r="AL12" s="199">
        <v>7557.1989999999996</v>
      </c>
      <c r="AM12" s="199">
        <v>4523.7236000000021</v>
      </c>
      <c r="AN12" s="199">
        <v>4523.7236000000012</v>
      </c>
      <c r="AO12" s="199">
        <v>0</v>
      </c>
      <c r="AP12" s="199">
        <v>9.0949470177292824E-13</v>
      </c>
      <c r="AQ12" s="199">
        <v>12080.922600000002</v>
      </c>
      <c r="AR12" s="202">
        <v>34014.343800000002</v>
      </c>
      <c r="AS12" s="199">
        <v>10372.947999999999</v>
      </c>
      <c r="AT12" s="199">
        <v>-60.21679999999651</v>
      </c>
      <c r="AU12" s="199">
        <v>-60.216799999997647</v>
      </c>
      <c r="AV12" s="199">
        <v>0</v>
      </c>
      <c r="AW12" s="199">
        <v>1.1368683772161603E-12</v>
      </c>
      <c r="AX12" s="199">
        <v>10312.731200000002</v>
      </c>
      <c r="AY12" s="202">
        <v>44327.075000000004</v>
      </c>
      <c r="AZ12" s="199">
        <v>-473.06700000000023</v>
      </c>
      <c r="BA12" s="199">
        <v>-1544.1377999999993</v>
      </c>
      <c r="BB12" s="199">
        <v>6667.6480722222313</v>
      </c>
      <c r="BC12" s="199">
        <v>0</v>
      </c>
      <c r="BD12" s="199">
        <v>-8211.78587222223</v>
      </c>
      <c r="BE12" s="199">
        <v>-2017.2047999999995</v>
      </c>
      <c r="BF12" s="202">
        <v>42309.870200000005</v>
      </c>
      <c r="BG12" s="199">
        <v>2376.8960000000006</v>
      </c>
      <c r="BH12" s="199">
        <v>10881.484999999993</v>
      </c>
      <c r="BI12" s="199">
        <v>238.05504999999266</v>
      </c>
      <c r="BJ12" s="199">
        <v>0</v>
      </c>
      <c r="BK12" s="199">
        <v>10643.429950000002</v>
      </c>
      <c r="BL12" s="199">
        <v>13258.380999999994</v>
      </c>
      <c r="BM12" s="202">
        <v>55568.251199999999</v>
      </c>
    </row>
    <row r="13" spans="1:65" ht="22.8" x14ac:dyDescent="0.25">
      <c r="A13" s="42" t="s">
        <v>3</v>
      </c>
      <c r="B13" s="202">
        <v>2018.375168</v>
      </c>
      <c r="C13" s="199">
        <v>0</v>
      </c>
      <c r="D13" s="199">
        <v>1053.710208</v>
      </c>
      <c r="E13" s="199">
        <v>1053.710208</v>
      </c>
      <c r="F13" s="199">
        <v>0</v>
      </c>
      <c r="G13" s="199">
        <v>0</v>
      </c>
      <c r="H13" s="199">
        <v>1053.710208</v>
      </c>
      <c r="I13" s="202">
        <v>3072.085376</v>
      </c>
      <c r="J13" s="199">
        <v>0</v>
      </c>
      <c r="K13" s="199">
        <v>408.34444799999983</v>
      </c>
      <c r="L13" s="199">
        <v>408.34444799999983</v>
      </c>
      <c r="M13" s="199">
        <v>0</v>
      </c>
      <c r="N13" s="199">
        <v>0</v>
      </c>
      <c r="O13" s="199">
        <v>408.34444799999983</v>
      </c>
      <c r="P13" s="202">
        <v>3480.4298239999998</v>
      </c>
      <c r="Q13" s="199">
        <v>0</v>
      </c>
      <c r="R13" s="199">
        <v>112.17471999999998</v>
      </c>
      <c r="S13" s="199">
        <v>112.17471999999998</v>
      </c>
      <c r="T13" s="199">
        <v>0</v>
      </c>
      <c r="U13" s="199">
        <v>0</v>
      </c>
      <c r="V13" s="199">
        <v>112.17471999999998</v>
      </c>
      <c r="W13" s="202">
        <v>3592.6045439999998</v>
      </c>
      <c r="X13" s="199">
        <v>0</v>
      </c>
      <c r="Y13" s="199">
        <v>-48.506751999999778</v>
      </c>
      <c r="Z13" s="199">
        <v>-48.506751999999778</v>
      </c>
      <c r="AA13" s="199">
        <v>0</v>
      </c>
      <c r="AB13" s="199">
        <v>0</v>
      </c>
      <c r="AC13" s="199">
        <v>-48.506751999999778</v>
      </c>
      <c r="AD13" s="202">
        <v>3544.097792</v>
      </c>
      <c r="AE13" s="199">
        <v>-94.438000000000002</v>
      </c>
      <c r="AF13" s="199">
        <v>-512.57099200000005</v>
      </c>
      <c r="AG13" s="199">
        <v>-512.57099200000005</v>
      </c>
      <c r="AH13" s="199">
        <v>0</v>
      </c>
      <c r="AI13" s="199">
        <v>0</v>
      </c>
      <c r="AJ13" s="199">
        <v>-607.00899200000003</v>
      </c>
      <c r="AK13" s="202">
        <v>2937.0888</v>
      </c>
      <c r="AL13" s="199">
        <v>83.527000000000001</v>
      </c>
      <c r="AM13" s="199">
        <v>570.25839999999971</v>
      </c>
      <c r="AN13" s="199">
        <v>570.25839999999971</v>
      </c>
      <c r="AO13" s="199">
        <v>0</v>
      </c>
      <c r="AP13" s="199">
        <v>0</v>
      </c>
      <c r="AQ13" s="199">
        <v>653.78539999999975</v>
      </c>
      <c r="AR13" s="202">
        <v>3590.8741999999997</v>
      </c>
      <c r="AS13" s="199">
        <v>324.01700000000005</v>
      </c>
      <c r="AT13" s="199">
        <v>-123.22139999999968</v>
      </c>
      <c r="AU13" s="199">
        <v>-123.22139999999968</v>
      </c>
      <c r="AV13" s="199">
        <v>0</v>
      </c>
      <c r="AW13" s="199">
        <v>0</v>
      </c>
      <c r="AX13" s="199">
        <v>200.79560000000038</v>
      </c>
      <c r="AY13" s="202">
        <v>3791.6698000000001</v>
      </c>
      <c r="AZ13" s="199">
        <v>198.89599999999999</v>
      </c>
      <c r="BA13" s="199">
        <v>1348.4498000000006</v>
      </c>
      <c r="BB13" s="199">
        <v>1348.4498000000006</v>
      </c>
      <c r="BC13" s="199">
        <v>0</v>
      </c>
      <c r="BD13" s="199">
        <v>0</v>
      </c>
      <c r="BE13" s="199">
        <v>1547.3458000000005</v>
      </c>
      <c r="BF13" s="202">
        <v>5339.0156000000006</v>
      </c>
      <c r="BG13" s="199">
        <v>0</v>
      </c>
      <c r="BH13" s="199">
        <v>206.41479999999956</v>
      </c>
      <c r="BI13" s="199">
        <v>206.41479999999956</v>
      </c>
      <c r="BJ13" s="199">
        <v>0</v>
      </c>
      <c r="BK13" s="199">
        <v>0</v>
      </c>
      <c r="BL13" s="199">
        <v>206.41479999999956</v>
      </c>
      <c r="BM13" s="202">
        <v>5545.4304000000002</v>
      </c>
    </row>
    <row r="14" spans="1:65" ht="36.6" customHeight="1" x14ac:dyDescent="0.25">
      <c r="A14" s="42" t="s">
        <v>131</v>
      </c>
      <c r="B14" s="202">
        <v>6039.3569479999996</v>
      </c>
      <c r="C14" s="199">
        <v>1760.3289999999993</v>
      </c>
      <c r="D14" s="199">
        <v>456.54350000000113</v>
      </c>
      <c r="E14" s="199">
        <v>456.54350000000113</v>
      </c>
      <c r="F14" s="199">
        <v>0</v>
      </c>
      <c r="G14" s="199">
        <v>0</v>
      </c>
      <c r="H14" s="199">
        <v>2216.8725000000004</v>
      </c>
      <c r="I14" s="202">
        <v>8256.229448</v>
      </c>
      <c r="J14" s="199">
        <v>4028.88</v>
      </c>
      <c r="K14" s="199">
        <v>576.16638599999987</v>
      </c>
      <c r="L14" s="199">
        <v>447.8182078057099</v>
      </c>
      <c r="M14" s="199">
        <v>0</v>
      </c>
      <c r="N14" s="199">
        <v>128.34817819428997</v>
      </c>
      <c r="O14" s="199">
        <v>4605.046386</v>
      </c>
      <c r="P14" s="202">
        <v>12861.275834</v>
      </c>
      <c r="Q14" s="199">
        <v>5941.2439999999997</v>
      </c>
      <c r="R14" s="199">
        <v>367.39347499999985</v>
      </c>
      <c r="S14" s="199">
        <v>367.99033070911401</v>
      </c>
      <c r="T14" s="199">
        <v>0</v>
      </c>
      <c r="U14" s="199">
        <v>-0.59685570911415198</v>
      </c>
      <c r="V14" s="199">
        <v>6308.6374749999995</v>
      </c>
      <c r="W14" s="202">
        <v>19169.913309</v>
      </c>
      <c r="X14" s="199">
        <v>3125.826</v>
      </c>
      <c r="Y14" s="199">
        <v>-255.88116499999796</v>
      </c>
      <c r="Z14" s="199">
        <v>-255.88116499999796</v>
      </c>
      <c r="AA14" s="199">
        <v>0</v>
      </c>
      <c r="AB14" s="199">
        <v>0</v>
      </c>
      <c r="AC14" s="199">
        <v>2869.9448350000021</v>
      </c>
      <c r="AD14" s="202">
        <v>22039.858144000002</v>
      </c>
      <c r="AE14" s="199">
        <v>-536.78799999999956</v>
      </c>
      <c r="AF14" s="199">
        <v>-2506.7377440000027</v>
      </c>
      <c r="AG14" s="199">
        <v>-2260.9854426000024</v>
      </c>
      <c r="AH14" s="199">
        <v>0</v>
      </c>
      <c r="AI14" s="199">
        <v>-245.75230140000031</v>
      </c>
      <c r="AJ14" s="199">
        <v>-3043.5257440000023</v>
      </c>
      <c r="AK14" s="202">
        <v>18996.332399999999</v>
      </c>
      <c r="AL14" s="199">
        <v>7473.6719999999996</v>
      </c>
      <c r="AM14" s="199">
        <v>3953.4652000000015</v>
      </c>
      <c r="AN14" s="199">
        <v>3953.4652000000015</v>
      </c>
      <c r="AO14" s="199">
        <v>0</v>
      </c>
      <c r="AP14" s="199">
        <v>0</v>
      </c>
      <c r="AQ14" s="199">
        <v>11427.137200000001</v>
      </c>
      <c r="AR14" s="202">
        <v>30423.4696</v>
      </c>
      <c r="AS14" s="199">
        <v>10048.930999999999</v>
      </c>
      <c r="AT14" s="199">
        <v>63.004600000002029</v>
      </c>
      <c r="AU14" s="199">
        <v>63.004600000002029</v>
      </c>
      <c r="AV14" s="199">
        <v>0</v>
      </c>
      <c r="AW14" s="199">
        <v>0</v>
      </c>
      <c r="AX14" s="199">
        <v>10111.935600000001</v>
      </c>
      <c r="AY14" s="202">
        <v>40535.405200000001</v>
      </c>
      <c r="AZ14" s="199">
        <v>-671.96300000000019</v>
      </c>
      <c r="BA14" s="199">
        <v>-2892.5875999999948</v>
      </c>
      <c r="BB14" s="199">
        <v>5319.198272222231</v>
      </c>
      <c r="BC14" s="199">
        <v>0</v>
      </c>
      <c r="BD14" s="199">
        <v>-8211.7858722222263</v>
      </c>
      <c r="BE14" s="199">
        <v>-3564.550599999995</v>
      </c>
      <c r="BF14" s="202">
        <v>36970.854600000006</v>
      </c>
      <c r="BG14" s="199">
        <v>2376.8960000000006</v>
      </c>
      <c r="BH14" s="199">
        <v>10675.070199999995</v>
      </c>
      <c r="BI14" s="199">
        <v>31.640249999993102</v>
      </c>
      <c r="BJ14" s="199">
        <v>0</v>
      </c>
      <c r="BK14" s="199">
        <v>10643.429950000002</v>
      </c>
      <c r="BL14" s="199">
        <v>13051.966199999995</v>
      </c>
      <c r="BM14" s="202">
        <v>50022.820800000001</v>
      </c>
    </row>
    <row r="15" spans="1:65" ht="13.2" x14ac:dyDescent="0.25">
      <c r="A15" s="32" t="s">
        <v>4</v>
      </c>
      <c r="B15" s="202">
        <v>2964.4885279999999</v>
      </c>
      <c r="C15" s="199">
        <v>65.722000000000008</v>
      </c>
      <c r="D15" s="199">
        <v>1121.9048629999995</v>
      </c>
      <c r="E15" s="199">
        <v>1461.098751308602</v>
      </c>
      <c r="F15" s="199">
        <v>159.97874366344087</v>
      </c>
      <c r="G15" s="199">
        <v>-499.17263197204335</v>
      </c>
      <c r="H15" s="199">
        <v>1187.6268629999995</v>
      </c>
      <c r="I15" s="202">
        <v>4152.1153909999994</v>
      </c>
      <c r="J15" s="199">
        <v>-1978.972</v>
      </c>
      <c r="K15" s="199">
        <v>437.17897700000026</v>
      </c>
      <c r="L15" s="199">
        <v>305.42978091965142</v>
      </c>
      <c r="M15" s="199">
        <v>131.74919608034853</v>
      </c>
      <c r="N15" s="199">
        <v>3.1263880373444408E-13</v>
      </c>
      <c r="O15" s="199">
        <v>-1541.7930229999997</v>
      </c>
      <c r="P15" s="202">
        <v>2610.3223679999996</v>
      </c>
      <c r="Q15" s="199">
        <v>80.668999999999997</v>
      </c>
      <c r="R15" s="199">
        <v>59.59648600000024</v>
      </c>
      <c r="S15" s="199">
        <v>87.056713715458926</v>
      </c>
      <c r="T15" s="199">
        <v>0</v>
      </c>
      <c r="U15" s="199">
        <v>-27.460227715458686</v>
      </c>
      <c r="V15" s="199">
        <v>140.26548600000024</v>
      </c>
      <c r="W15" s="202">
        <v>2750.5878539999999</v>
      </c>
      <c r="X15" s="199">
        <v>907.23400000000015</v>
      </c>
      <c r="Y15" s="199">
        <v>-86.035798000000113</v>
      </c>
      <c r="Z15" s="199">
        <v>-59.857385549450555</v>
      </c>
      <c r="AA15" s="199">
        <v>0</v>
      </c>
      <c r="AB15" s="199">
        <v>-26.178412450549558</v>
      </c>
      <c r="AC15" s="199">
        <v>821.19820200000004</v>
      </c>
      <c r="AD15" s="202">
        <v>3571.7860559999999</v>
      </c>
      <c r="AE15" s="199">
        <v>10726.783999999998</v>
      </c>
      <c r="AF15" s="199">
        <v>-1365.9048559999992</v>
      </c>
      <c r="AG15" s="199">
        <v>-1462.9471364347824</v>
      </c>
      <c r="AH15" s="199">
        <v>0</v>
      </c>
      <c r="AI15" s="199">
        <v>97.042280434783152</v>
      </c>
      <c r="AJ15" s="199">
        <v>9360.8791439999986</v>
      </c>
      <c r="AK15" s="202">
        <v>12932.665199999999</v>
      </c>
      <c r="AL15" s="199">
        <v>4405.1489999999994</v>
      </c>
      <c r="AM15" s="199">
        <v>2539.2296000000006</v>
      </c>
      <c r="AN15" s="199">
        <v>2492.8822552317247</v>
      </c>
      <c r="AO15" s="199">
        <v>46.347344768275207</v>
      </c>
      <c r="AP15" s="199">
        <v>6.8212102632969618E-13</v>
      </c>
      <c r="AQ15" s="199">
        <v>6944.3786</v>
      </c>
      <c r="AR15" s="202">
        <v>19877.043799999999</v>
      </c>
      <c r="AS15" s="199">
        <v>-2068.2859999999991</v>
      </c>
      <c r="AT15" s="199">
        <v>-1005.3865999999989</v>
      </c>
      <c r="AU15" s="199">
        <v>-591.74621216674529</v>
      </c>
      <c r="AV15" s="199">
        <v>-251.72457000000026</v>
      </c>
      <c r="AW15" s="199">
        <v>-161.91581783325336</v>
      </c>
      <c r="AX15" s="199">
        <v>-3073.6725999999981</v>
      </c>
      <c r="AY15" s="202">
        <v>16803.371200000001</v>
      </c>
      <c r="AZ15" s="199">
        <v>22206.913</v>
      </c>
      <c r="BA15" s="199">
        <v>7834.0924000000086</v>
      </c>
      <c r="BB15" s="199">
        <v>6775.6356963773378</v>
      </c>
      <c r="BC15" s="199">
        <v>1144.1201669560003</v>
      </c>
      <c r="BD15" s="199">
        <v>-85.663463333329446</v>
      </c>
      <c r="BE15" s="199">
        <v>30041.005400000009</v>
      </c>
      <c r="BF15" s="202">
        <v>46844.376600000011</v>
      </c>
      <c r="BG15" s="199">
        <v>82355.094999999987</v>
      </c>
      <c r="BH15" s="199">
        <v>5903.9251999999833</v>
      </c>
      <c r="BI15" s="199">
        <v>6671.8913499999908</v>
      </c>
      <c r="BJ15" s="199">
        <v>1426.30315</v>
      </c>
      <c r="BK15" s="199">
        <v>-2194.2693000000072</v>
      </c>
      <c r="BL15" s="199">
        <v>88259.02019999997</v>
      </c>
      <c r="BM15" s="202">
        <v>135103.39679999999</v>
      </c>
    </row>
    <row r="16" spans="1:65" ht="13.2" x14ac:dyDescent="0.25">
      <c r="A16" s="41" t="s">
        <v>22</v>
      </c>
      <c r="B16" s="202">
        <v>1072.261808</v>
      </c>
      <c r="C16" s="199">
        <v>65.722000000000008</v>
      </c>
      <c r="D16" s="199">
        <v>662.06621700000005</v>
      </c>
      <c r="E16" s="199">
        <v>524.94157957419361</v>
      </c>
      <c r="F16" s="199">
        <v>159.97874366344087</v>
      </c>
      <c r="G16" s="199">
        <v>-22.854106237634426</v>
      </c>
      <c r="H16" s="199">
        <v>727.78821700000003</v>
      </c>
      <c r="I16" s="202">
        <v>1800.050025</v>
      </c>
      <c r="J16" s="199">
        <v>-1978.972</v>
      </c>
      <c r="K16" s="199">
        <v>260.49454900000001</v>
      </c>
      <c r="L16" s="199">
        <v>128.74535291965142</v>
      </c>
      <c r="M16" s="199">
        <v>131.74919608034853</v>
      </c>
      <c r="N16" s="199">
        <v>0</v>
      </c>
      <c r="O16" s="199">
        <v>-1718.477451</v>
      </c>
      <c r="P16" s="202">
        <v>81.572574000000003</v>
      </c>
      <c r="Q16" s="199">
        <v>53.152000000000001</v>
      </c>
      <c r="R16" s="199">
        <v>-106.65735100000001</v>
      </c>
      <c r="S16" s="199">
        <v>-53.294945034541094</v>
      </c>
      <c r="T16" s="199">
        <v>0</v>
      </c>
      <c r="U16" s="199">
        <v>-53.362405965458912</v>
      </c>
      <c r="V16" s="199">
        <v>-53.505351000000005</v>
      </c>
      <c r="W16" s="202">
        <v>28.067222999999998</v>
      </c>
      <c r="X16" s="199">
        <v>162.77199999999999</v>
      </c>
      <c r="Y16" s="199">
        <v>-24.709638999999981</v>
      </c>
      <c r="Z16" s="199">
        <v>1.4687734505493957</v>
      </c>
      <c r="AA16" s="199">
        <v>0</v>
      </c>
      <c r="AB16" s="199">
        <v>-26.178412450549377</v>
      </c>
      <c r="AC16" s="199">
        <v>138.06236100000001</v>
      </c>
      <c r="AD16" s="202">
        <v>166.12958399999999</v>
      </c>
      <c r="AE16" s="199">
        <v>550.83600000000001</v>
      </c>
      <c r="AF16" s="199">
        <v>-6.3795840000000226</v>
      </c>
      <c r="AG16" s="199">
        <v>-6.379583999999987</v>
      </c>
      <c r="AH16" s="199">
        <v>0</v>
      </c>
      <c r="AI16" s="199">
        <v>-3.5527136788005009E-14</v>
      </c>
      <c r="AJ16" s="199">
        <v>544.45641599999999</v>
      </c>
      <c r="AK16" s="202">
        <v>710.58600000000001</v>
      </c>
      <c r="AL16" s="199">
        <v>2109.3000000000002</v>
      </c>
      <c r="AM16" s="199">
        <v>318.59459999999945</v>
      </c>
      <c r="AN16" s="199">
        <v>292.18858153368325</v>
      </c>
      <c r="AO16" s="199">
        <v>26.406018466316301</v>
      </c>
      <c r="AP16" s="199">
        <v>-1.0302869668521453E-13</v>
      </c>
      <c r="AQ16" s="199">
        <v>2427.8945999999996</v>
      </c>
      <c r="AR16" s="202">
        <v>3138.4805999999999</v>
      </c>
      <c r="AS16" s="199">
        <v>5707.6459999999997</v>
      </c>
      <c r="AT16" s="199">
        <v>-226.21539999999914</v>
      </c>
      <c r="AU16" s="199">
        <v>-226.21539999999914</v>
      </c>
      <c r="AV16" s="199">
        <v>0</v>
      </c>
      <c r="AW16" s="199">
        <v>0</v>
      </c>
      <c r="AX16" s="199">
        <v>5481.4306000000006</v>
      </c>
      <c r="AY16" s="202">
        <v>8619.9112000000005</v>
      </c>
      <c r="AZ16" s="199">
        <v>338.60900000000015</v>
      </c>
      <c r="BA16" s="199">
        <v>4644.9989999999998</v>
      </c>
      <c r="BB16" s="199">
        <v>3401.6666000000005</v>
      </c>
      <c r="BC16" s="199">
        <v>1243.3324000000002</v>
      </c>
      <c r="BD16" s="199">
        <v>0</v>
      </c>
      <c r="BE16" s="199">
        <v>4983.6080000000002</v>
      </c>
      <c r="BF16" s="202">
        <v>13603.519200000001</v>
      </c>
      <c r="BG16" s="199">
        <v>-549.00700000000006</v>
      </c>
      <c r="BH16" s="199">
        <v>1758.623799999998</v>
      </c>
      <c r="BI16" s="199">
        <v>551.7833499999972</v>
      </c>
      <c r="BJ16" s="199">
        <v>1206.8404499999999</v>
      </c>
      <c r="BK16" s="199">
        <v>0</v>
      </c>
      <c r="BL16" s="199">
        <v>1209.616799999998</v>
      </c>
      <c r="BM16" s="202">
        <v>14813.135999999999</v>
      </c>
    </row>
    <row r="17" spans="1:65" ht="13.2" x14ac:dyDescent="0.25">
      <c r="A17" s="42" t="s">
        <v>15</v>
      </c>
      <c r="B17" s="202">
        <v>0</v>
      </c>
      <c r="C17" s="199">
        <v>0</v>
      </c>
      <c r="D17" s="199">
        <v>0</v>
      </c>
      <c r="E17" s="199">
        <v>0</v>
      </c>
      <c r="F17" s="199">
        <v>0</v>
      </c>
      <c r="G17" s="199">
        <v>0</v>
      </c>
      <c r="H17" s="199">
        <v>0</v>
      </c>
      <c r="I17" s="202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202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202">
        <v>0</v>
      </c>
      <c r="X17" s="199">
        <v>0</v>
      </c>
      <c r="Y17" s="199">
        <v>0</v>
      </c>
      <c r="Z17" s="199">
        <v>0</v>
      </c>
      <c r="AA17" s="199">
        <v>0</v>
      </c>
      <c r="AB17" s="199">
        <v>0</v>
      </c>
      <c r="AC17" s="199">
        <v>0</v>
      </c>
      <c r="AD17" s="202">
        <v>0</v>
      </c>
      <c r="AE17" s="199">
        <v>0</v>
      </c>
      <c r="AF17" s="199">
        <v>0</v>
      </c>
      <c r="AG17" s="199">
        <v>0</v>
      </c>
      <c r="AH17" s="199">
        <v>0</v>
      </c>
      <c r="AI17" s="199">
        <v>0</v>
      </c>
      <c r="AJ17" s="199">
        <v>0</v>
      </c>
      <c r="AK17" s="202">
        <v>0</v>
      </c>
      <c r="AL17" s="199">
        <v>0</v>
      </c>
      <c r="AM17" s="199">
        <v>0</v>
      </c>
      <c r="AN17" s="199">
        <v>0</v>
      </c>
      <c r="AO17" s="199">
        <v>0</v>
      </c>
      <c r="AP17" s="199">
        <v>0</v>
      </c>
      <c r="AQ17" s="199">
        <v>0</v>
      </c>
      <c r="AR17" s="202">
        <v>0</v>
      </c>
      <c r="AS17" s="199">
        <v>0</v>
      </c>
      <c r="AT17" s="199">
        <v>0</v>
      </c>
      <c r="AU17" s="199">
        <v>0</v>
      </c>
      <c r="AV17" s="199">
        <v>0</v>
      </c>
      <c r="AW17" s="199">
        <v>0</v>
      </c>
      <c r="AX17" s="199">
        <v>0</v>
      </c>
      <c r="AY17" s="202">
        <v>0</v>
      </c>
      <c r="AZ17" s="199">
        <v>0</v>
      </c>
      <c r="BA17" s="199">
        <v>0</v>
      </c>
      <c r="BB17" s="199">
        <v>0</v>
      </c>
      <c r="BC17" s="199">
        <v>0</v>
      </c>
      <c r="BD17" s="199">
        <v>0</v>
      </c>
      <c r="BE17" s="199">
        <v>0</v>
      </c>
      <c r="BF17" s="202">
        <v>0</v>
      </c>
      <c r="BG17" s="199">
        <v>0</v>
      </c>
      <c r="BH17" s="199">
        <v>0</v>
      </c>
      <c r="BI17" s="199">
        <v>0</v>
      </c>
      <c r="BJ17" s="199">
        <v>0</v>
      </c>
      <c r="BK17" s="199">
        <v>0</v>
      </c>
      <c r="BL17" s="199">
        <v>0</v>
      </c>
      <c r="BM17" s="202">
        <v>0</v>
      </c>
    </row>
    <row r="18" spans="1:65" ht="15" customHeight="1" x14ac:dyDescent="0.25">
      <c r="A18" s="42" t="s">
        <v>9</v>
      </c>
      <c r="B18" s="202">
        <v>977.65047200000004</v>
      </c>
      <c r="C18" s="199">
        <v>65.722000000000008</v>
      </c>
      <c r="D18" s="199">
        <v>708.67621899999995</v>
      </c>
      <c r="E18" s="199">
        <v>548.69747533655914</v>
      </c>
      <c r="F18" s="199">
        <v>159.97874366344087</v>
      </c>
      <c r="G18" s="199">
        <v>0</v>
      </c>
      <c r="H18" s="199">
        <v>774.39821899999993</v>
      </c>
      <c r="I18" s="202">
        <v>1752.048691</v>
      </c>
      <c r="J18" s="199">
        <v>-1978.972</v>
      </c>
      <c r="K18" s="199">
        <v>254.11416699999995</v>
      </c>
      <c r="L18" s="199">
        <v>122.36497091965143</v>
      </c>
      <c r="M18" s="199">
        <v>131.74919608034853</v>
      </c>
      <c r="N18" s="199">
        <v>0</v>
      </c>
      <c r="O18" s="199">
        <v>-1724.857833</v>
      </c>
      <c r="P18" s="202">
        <v>27.190857999999999</v>
      </c>
      <c r="Q18" s="199">
        <v>0</v>
      </c>
      <c r="R18" s="199">
        <v>-27.190857999999999</v>
      </c>
      <c r="S18" s="199">
        <v>-27.190857999999999</v>
      </c>
      <c r="T18" s="199">
        <v>0</v>
      </c>
      <c r="U18" s="199">
        <v>0</v>
      </c>
      <c r="V18" s="199">
        <v>-27.190857999999999</v>
      </c>
      <c r="W18" s="202">
        <v>0</v>
      </c>
      <c r="X18" s="199">
        <v>52.742000000000004</v>
      </c>
      <c r="Y18" s="199">
        <v>2.634527999999996</v>
      </c>
      <c r="Z18" s="199">
        <v>2.634527999999996</v>
      </c>
      <c r="AA18" s="199">
        <v>0</v>
      </c>
      <c r="AB18" s="199">
        <v>0</v>
      </c>
      <c r="AC18" s="199">
        <v>55.376528</v>
      </c>
      <c r="AD18" s="202">
        <v>55.376528</v>
      </c>
      <c r="AE18" s="199">
        <v>0</v>
      </c>
      <c r="AF18" s="199">
        <v>-8.0041280000000015</v>
      </c>
      <c r="AG18" s="199">
        <v>-8.0041280000000015</v>
      </c>
      <c r="AH18" s="199">
        <v>0</v>
      </c>
      <c r="AI18" s="199">
        <v>0</v>
      </c>
      <c r="AJ18" s="199">
        <v>-8.0041280000000015</v>
      </c>
      <c r="AK18" s="202">
        <v>47.372399999999999</v>
      </c>
      <c r="AL18" s="199">
        <v>0</v>
      </c>
      <c r="AM18" s="199">
        <v>37.451400000000007</v>
      </c>
      <c r="AN18" s="199">
        <v>11.045381533683706</v>
      </c>
      <c r="AO18" s="199">
        <v>26.406018466316301</v>
      </c>
      <c r="AP18" s="199">
        <v>0</v>
      </c>
      <c r="AQ18" s="199">
        <v>37.451400000000007</v>
      </c>
      <c r="AR18" s="202">
        <v>84.823800000000006</v>
      </c>
      <c r="AS18" s="199">
        <v>0</v>
      </c>
      <c r="AT18" s="199">
        <v>-2.9891999999999967</v>
      </c>
      <c r="AU18" s="199">
        <v>-2.9891999999999967</v>
      </c>
      <c r="AV18" s="199">
        <v>0</v>
      </c>
      <c r="AW18" s="199">
        <v>0</v>
      </c>
      <c r="AX18" s="199">
        <v>-2.9891999999999967</v>
      </c>
      <c r="AY18" s="202">
        <v>81.834600000000009</v>
      </c>
      <c r="AZ18" s="199">
        <v>0</v>
      </c>
      <c r="BA18" s="199">
        <v>-8.6974000000000018</v>
      </c>
      <c r="BB18" s="199">
        <v>27.871200000000002</v>
      </c>
      <c r="BC18" s="199">
        <v>0</v>
      </c>
      <c r="BD18" s="199">
        <v>-36.568600000000004</v>
      </c>
      <c r="BE18" s="199">
        <v>-8.6974000000000018</v>
      </c>
      <c r="BF18" s="202">
        <v>73.137200000000007</v>
      </c>
      <c r="BG18" s="199">
        <v>0</v>
      </c>
      <c r="BH18" s="199">
        <v>1256.2467999999999</v>
      </c>
      <c r="BI18" s="199">
        <v>49.406349999999975</v>
      </c>
      <c r="BJ18" s="199">
        <v>1206.8404499999999</v>
      </c>
      <c r="BK18" s="199">
        <v>0</v>
      </c>
      <c r="BL18" s="199">
        <v>1256.2467999999999</v>
      </c>
      <c r="BM18" s="202">
        <v>1329.384</v>
      </c>
    </row>
    <row r="19" spans="1:65" ht="13.2" x14ac:dyDescent="0.25">
      <c r="A19" s="42" t="s">
        <v>17</v>
      </c>
      <c r="B19" s="202">
        <v>94.611335999999994</v>
      </c>
      <c r="C19" s="199">
        <v>0</v>
      </c>
      <c r="D19" s="199">
        <v>-46.610001999999994</v>
      </c>
      <c r="E19" s="199">
        <v>-23.755895762365583</v>
      </c>
      <c r="F19" s="199">
        <v>0</v>
      </c>
      <c r="G19" s="199">
        <v>-22.854106237634412</v>
      </c>
      <c r="H19" s="199">
        <v>-46.610001999999994</v>
      </c>
      <c r="I19" s="202">
        <v>48.001334</v>
      </c>
      <c r="J19" s="199">
        <v>0</v>
      </c>
      <c r="K19" s="199">
        <v>6.3803819999999973</v>
      </c>
      <c r="L19" s="199">
        <v>6.3803819999999973</v>
      </c>
      <c r="M19" s="199">
        <v>0</v>
      </c>
      <c r="N19" s="199">
        <v>0</v>
      </c>
      <c r="O19" s="199">
        <v>6.3803819999999973</v>
      </c>
      <c r="P19" s="202">
        <v>54.381715999999997</v>
      </c>
      <c r="Q19" s="199">
        <v>53.152000000000001</v>
      </c>
      <c r="R19" s="199">
        <v>-79.466493</v>
      </c>
      <c r="S19" s="199">
        <v>-26.104087034541095</v>
      </c>
      <c r="T19" s="199">
        <v>0</v>
      </c>
      <c r="U19" s="199">
        <v>-53.362405965458905</v>
      </c>
      <c r="V19" s="199">
        <v>-26.314492999999999</v>
      </c>
      <c r="W19" s="202">
        <v>28.067222999999998</v>
      </c>
      <c r="X19" s="199">
        <v>110.03</v>
      </c>
      <c r="Y19" s="199">
        <v>-27.344166999999999</v>
      </c>
      <c r="Z19" s="199">
        <v>-1.1657545494506003</v>
      </c>
      <c r="AA19" s="199">
        <v>0</v>
      </c>
      <c r="AB19" s="199">
        <v>-26.178412450549398</v>
      </c>
      <c r="AC19" s="199">
        <v>82.685833000000002</v>
      </c>
      <c r="AD19" s="202">
        <v>110.753056</v>
      </c>
      <c r="AE19" s="199">
        <v>550.83600000000001</v>
      </c>
      <c r="AF19" s="199">
        <v>1.6245440000000144</v>
      </c>
      <c r="AG19" s="199">
        <v>1.6245440000000144</v>
      </c>
      <c r="AH19" s="199">
        <v>0</v>
      </c>
      <c r="AI19" s="199">
        <v>0</v>
      </c>
      <c r="AJ19" s="199">
        <v>552.46054400000003</v>
      </c>
      <c r="AK19" s="202">
        <v>663.21360000000004</v>
      </c>
      <c r="AL19" s="199">
        <v>2109.3000000000002</v>
      </c>
      <c r="AM19" s="199">
        <v>281.14319999999952</v>
      </c>
      <c r="AN19" s="199">
        <v>281.14319999999952</v>
      </c>
      <c r="AO19" s="199">
        <v>0</v>
      </c>
      <c r="AP19" s="199">
        <v>0</v>
      </c>
      <c r="AQ19" s="199">
        <v>2390.4431999999997</v>
      </c>
      <c r="AR19" s="202">
        <v>3053.6567999999997</v>
      </c>
      <c r="AS19" s="199">
        <v>5707.6459999999997</v>
      </c>
      <c r="AT19" s="199">
        <v>-223.22619999999915</v>
      </c>
      <c r="AU19" s="199">
        <v>-223.22619999999915</v>
      </c>
      <c r="AV19" s="199">
        <v>0</v>
      </c>
      <c r="AW19" s="199">
        <v>0</v>
      </c>
      <c r="AX19" s="199">
        <v>5484.4198000000006</v>
      </c>
      <c r="AY19" s="202">
        <v>8538.0766000000003</v>
      </c>
      <c r="AZ19" s="199">
        <v>338.60900000000015</v>
      </c>
      <c r="BA19" s="199">
        <v>4653.6964000000007</v>
      </c>
      <c r="BB19" s="199">
        <v>3373.7954000000004</v>
      </c>
      <c r="BC19" s="199">
        <v>1243.3324000000002</v>
      </c>
      <c r="BD19" s="199">
        <v>36.56860000000006</v>
      </c>
      <c r="BE19" s="199">
        <v>4992.3054000000011</v>
      </c>
      <c r="BF19" s="202">
        <v>13530.382000000001</v>
      </c>
      <c r="BG19" s="199">
        <v>-549.00700000000006</v>
      </c>
      <c r="BH19" s="199">
        <v>502.37699999999722</v>
      </c>
      <c r="BI19" s="199">
        <v>502.37699999999722</v>
      </c>
      <c r="BJ19" s="199">
        <v>0</v>
      </c>
      <c r="BK19" s="199">
        <v>0</v>
      </c>
      <c r="BL19" s="199">
        <v>-46.630000000002838</v>
      </c>
      <c r="BM19" s="202">
        <v>13483.751999999999</v>
      </c>
    </row>
    <row r="20" spans="1:65" ht="13.2" x14ac:dyDescent="0.25">
      <c r="A20" s="41" t="s">
        <v>23</v>
      </c>
      <c r="B20" s="202">
        <v>1892.2267200000001</v>
      </c>
      <c r="C20" s="199">
        <v>0</v>
      </c>
      <c r="D20" s="199">
        <v>459.8386459999997</v>
      </c>
      <c r="E20" s="199">
        <v>936.15717173440839</v>
      </c>
      <c r="F20" s="199">
        <v>0</v>
      </c>
      <c r="G20" s="199">
        <v>-476.31852573440869</v>
      </c>
      <c r="H20" s="199">
        <v>459.8386459999997</v>
      </c>
      <c r="I20" s="202">
        <v>2352.0653659999998</v>
      </c>
      <c r="J20" s="199">
        <v>0</v>
      </c>
      <c r="K20" s="199">
        <v>176.68442800000003</v>
      </c>
      <c r="L20" s="199">
        <v>176.68442800000003</v>
      </c>
      <c r="M20" s="199">
        <v>0</v>
      </c>
      <c r="N20" s="199">
        <v>0</v>
      </c>
      <c r="O20" s="199">
        <v>176.68442800000003</v>
      </c>
      <c r="P20" s="202">
        <v>2528.7497939999998</v>
      </c>
      <c r="Q20" s="199">
        <v>27.516999999999999</v>
      </c>
      <c r="R20" s="199">
        <v>166.25383700000003</v>
      </c>
      <c r="S20" s="199">
        <v>140.35165875000001</v>
      </c>
      <c r="T20" s="199">
        <v>0</v>
      </c>
      <c r="U20" s="199">
        <v>25.90217825000002</v>
      </c>
      <c r="V20" s="199">
        <v>193.77083700000003</v>
      </c>
      <c r="W20" s="202">
        <v>2722.5206309999999</v>
      </c>
      <c r="X20" s="199">
        <v>744.4620000000001</v>
      </c>
      <c r="Y20" s="199">
        <v>-61.326158999999848</v>
      </c>
      <c r="Z20" s="199">
        <v>-61.326158999999947</v>
      </c>
      <c r="AA20" s="199">
        <v>0</v>
      </c>
      <c r="AB20" s="199">
        <v>9.9475983006414026E-14</v>
      </c>
      <c r="AC20" s="199">
        <v>683.13584100000026</v>
      </c>
      <c r="AD20" s="202">
        <v>3405.6564720000001</v>
      </c>
      <c r="AE20" s="199">
        <v>10175.947999999999</v>
      </c>
      <c r="AF20" s="199">
        <v>-1359.5252719999989</v>
      </c>
      <c r="AG20" s="199">
        <v>-1456.5675524347823</v>
      </c>
      <c r="AH20" s="199">
        <v>0</v>
      </c>
      <c r="AI20" s="199">
        <v>97.042280434783379</v>
      </c>
      <c r="AJ20" s="199">
        <v>8816.4227279999996</v>
      </c>
      <c r="AK20" s="202">
        <v>12222.0792</v>
      </c>
      <c r="AL20" s="199">
        <v>2295.8489999999988</v>
      </c>
      <c r="AM20" s="199">
        <v>2220.6350000000016</v>
      </c>
      <c r="AN20" s="199">
        <v>2200.6936736980415</v>
      </c>
      <c r="AO20" s="199">
        <v>19.94132630195891</v>
      </c>
      <c r="AP20" s="199">
        <v>1.1795009413617663E-12</v>
      </c>
      <c r="AQ20" s="199">
        <v>4516.4840000000004</v>
      </c>
      <c r="AR20" s="202">
        <v>16738.563200000001</v>
      </c>
      <c r="AS20" s="199">
        <v>-7775.9319999999989</v>
      </c>
      <c r="AT20" s="199">
        <v>-779.1712000000025</v>
      </c>
      <c r="AU20" s="199">
        <v>-365.53081216674616</v>
      </c>
      <c r="AV20" s="199">
        <v>-251.72457000000026</v>
      </c>
      <c r="AW20" s="199">
        <v>-161.91581783325609</v>
      </c>
      <c r="AX20" s="199">
        <v>-8555.1032000000014</v>
      </c>
      <c r="AY20" s="202">
        <v>8183.46</v>
      </c>
      <c r="AZ20" s="199">
        <v>21868.304</v>
      </c>
      <c r="BA20" s="199">
        <v>3189.0934000000088</v>
      </c>
      <c r="BB20" s="199">
        <v>3373.9690963773378</v>
      </c>
      <c r="BC20" s="199">
        <v>-99.212233043999987</v>
      </c>
      <c r="BD20" s="199">
        <v>-85.663463333328963</v>
      </c>
      <c r="BE20" s="199">
        <v>25057.397400000009</v>
      </c>
      <c r="BF20" s="202">
        <v>33240.857400000008</v>
      </c>
      <c r="BG20" s="199">
        <v>82904.101999999984</v>
      </c>
      <c r="BH20" s="199">
        <v>4145.3014000000112</v>
      </c>
      <c r="BI20" s="199">
        <v>6120.1079999999938</v>
      </c>
      <c r="BJ20" s="199">
        <v>219.46270000000004</v>
      </c>
      <c r="BK20" s="199">
        <v>-2194.2692999999826</v>
      </c>
      <c r="BL20" s="199">
        <v>87049.403399999996</v>
      </c>
      <c r="BM20" s="202">
        <v>120290.2608</v>
      </c>
    </row>
    <row r="21" spans="1:65" ht="16.2" customHeight="1" x14ac:dyDescent="0.25">
      <c r="A21" s="42" t="s">
        <v>9</v>
      </c>
      <c r="B21" s="202">
        <v>315.37112000000002</v>
      </c>
      <c r="C21" s="199">
        <v>0</v>
      </c>
      <c r="D21" s="199">
        <v>-315.37112000000002</v>
      </c>
      <c r="E21" s="199">
        <v>160.94740573440868</v>
      </c>
      <c r="F21" s="199">
        <v>0</v>
      </c>
      <c r="G21" s="199">
        <v>-476.31852573440869</v>
      </c>
      <c r="H21" s="199">
        <v>-315.37112000000002</v>
      </c>
      <c r="I21" s="202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202">
        <v>0</v>
      </c>
      <c r="Q21" s="199">
        <v>27.516999999999999</v>
      </c>
      <c r="R21" s="199">
        <v>0.55022299999999902</v>
      </c>
      <c r="S21" s="199">
        <v>0.55022299999999902</v>
      </c>
      <c r="T21" s="199">
        <v>0</v>
      </c>
      <c r="U21" s="199">
        <v>0</v>
      </c>
      <c r="V21" s="199">
        <v>28.067222999999998</v>
      </c>
      <c r="W21" s="202">
        <v>28.067222999999998</v>
      </c>
      <c r="X21" s="199">
        <v>744.4620000000001</v>
      </c>
      <c r="Y21" s="199">
        <v>2.7421689999998762</v>
      </c>
      <c r="Z21" s="199">
        <v>2.7421689999998868</v>
      </c>
      <c r="AA21" s="199">
        <v>0</v>
      </c>
      <c r="AB21" s="199">
        <v>-1.0658141036401503E-14</v>
      </c>
      <c r="AC21" s="199">
        <v>747.20416899999998</v>
      </c>
      <c r="AD21" s="202">
        <v>775.27139199999999</v>
      </c>
      <c r="AE21" s="199">
        <v>10150.511999999999</v>
      </c>
      <c r="AF21" s="199">
        <v>-977.57939199999964</v>
      </c>
      <c r="AG21" s="199">
        <v>-1074.6216724347823</v>
      </c>
      <c r="AH21" s="199">
        <v>0</v>
      </c>
      <c r="AI21" s="199">
        <v>97.042280434782697</v>
      </c>
      <c r="AJ21" s="199">
        <v>9172.9326079999992</v>
      </c>
      <c r="AK21" s="202">
        <v>9948.2039999999997</v>
      </c>
      <c r="AL21" s="199">
        <v>2186.5389999999989</v>
      </c>
      <c r="AM21" s="199">
        <v>1776.360200000001</v>
      </c>
      <c r="AN21" s="199">
        <v>1756.4188736980416</v>
      </c>
      <c r="AO21" s="199">
        <v>19.94132630195891</v>
      </c>
      <c r="AP21" s="199">
        <v>4.9737991503207013E-13</v>
      </c>
      <c r="AQ21" s="199">
        <v>3962.8991999999998</v>
      </c>
      <c r="AR21" s="202">
        <v>13911.1032</v>
      </c>
      <c r="AS21" s="199">
        <v>-8302.4599999999991</v>
      </c>
      <c r="AT21" s="199">
        <v>-671.28900000000067</v>
      </c>
      <c r="AU21" s="199">
        <v>-257.64861216674637</v>
      </c>
      <c r="AV21" s="199">
        <v>-251.72457000000026</v>
      </c>
      <c r="AW21" s="199">
        <v>-161.91581783325404</v>
      </c>
      <c r="AX21" s="199">
        <v>-8973.7489999999998</v>
      </c>
      <c r="AY21" s="202">
        <v>4937.3541999999998</v>
      </c>
      <c r="AZ21" s="199">
        <v>19690.498</v>
      </c>
      <c r="BA21" s="199">
        <v>2176.9316000000035</v>
      </c>
      <c r="BB21" s="199">
        <v>2361.807296377337</v>
      </c>
      <c r="BC21" s="199">
        <v>-99.212233043999987</v>
      </c>
      <c r="BD21" s="199">
        <v>-85.66346333333351</v>
      </c>
      <c r="BE21" s="199">
        <v>21867.429600000003</v>
      </c>
      <c r="BF21" s="202">
        <v>26804.783800000005</v>
      </c>
      <c r="BG21" s="199">
        <v>72921.174999999988</v>
      </c>
      <c r="BH21" s="199">
        <v>5941.0780000000086</v>
      </c>
      <c r="BI21" s="199">
        <v>5502.3569999999936</v>
      </c>
      <c r="BJ21" s="199">
        <v>219.46270000000004</v>
      </c>
      <c r="BK21" s="199">
        <v>219.25830000001497</v>
      </c>
      <c r="BL21" s="199">
        <v>78862.252999999997</v>
      </c>
      <c r="BM21" s="202">
        <v>105667.0368</v>
      </c>
    </row>
    <row r="22" spans="1:65" ht="13.2" x14ac:dyDescent="0.25">
      <c r="A22" s="139" t="s">
        <v>133</v>
      </c>
      <c r="B22" s="202">
        <v>0</v>
      </c>
      <c r="C22" s="199">
        <v>0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202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199">
        <v>0</v>
      </c>
      <c r="P22" s="202">
        <v>0</v>
      </c>
      <c r="Q22" s="199">
        <v>27.516999999999999</v>
      </c>
      <c r="R22" s="199">
        <v>0.55022299999999902</v>
      </c>
      <c r="S22" s="199">
        <v>0.55022299999999902</v>
      </c>
      <c r="T22" s="199">
        <v>0</v>
      </c>
      <c r="U22" s="199">
        <v>0</v>
      </c>
      <c r="V22" s="199">
        <v>28.067222999999998</v>
      </c>
      <c r="W22" s="202">
        <v>28.067222999999998</v>
      </c>
      <c r="X22" s="199">
        <v>-6.5430000000000064</v>
      </c>
      <c r="Y22" s="199">
        <v>6.1640410000000081</v>
      </c>
      <c r="Z22" s="199">
        <v>6.1640410000000081</v>
      </c>
      <c r="AA22" s="199">
        <v>0</v>
      </c>
      <c r="AB22" s="199">
        <v>0</v>
      </c>
      <c r="AC22" s="199">
        <v>-0.37895899999999827</v>
      </c>
      <c r="AD22" s="202">
        <v>27.688264</v>
      </c>
      <c r="AE22" s="199">
        <v>7922.7589999999991</v>
      </c>
      <c r="AF22" s="199">
        <v>-749.84246399999938</v>
      </c>
      <c r="AG22" s="199">
        <v>-822.62417432608652</v>
      </c>
      <c r="AH22" s="199">
        <v>0</v>
      </c>
      <c r="AI22" s="199">
        <v>72.781710326087136</v>
      </c>
      <c r="AJ22" s="199">
        <v>7172.9165359999997</v>
      </c>
      <c r="AK22" s="202">
        <v>7200.6048000000001</v>
      </c>
      <c r="AL22" s="199">
        <v>-4707.0990000000002</v>
      </c>
      <c r="AM22" s="199">
        <v>899.44619999999986</v>
      </c>
      <c r="AN22" s="199">
        <v>849.34114065934045</v>
      </c>
      <c r="AO22" s="199">
        <v>50.105059340659402</v>
      </c>
      <c r="AP22" s="199">
        <v>0</v>
      </c>
      <c r="AQ22" s="199">
        <v>-3807.6528000000003</v>
      </c>
      <c r="AR22" s="202">
        <v>3392.9519999999998</v>
      </c>
      <c r="AS22" s="199">
        <v>-1713.3379999999995</v>
      </c>
      <c r="AT22" s="199">
        <v>-42.922000000000253</v>
      </c>
      <c r="AU22" s="199">
        <v>-71.423438927377362</v>
      </c>
      <c r="AV22" s="199">
        <v>0</v>
      </c>
      <c r="AW22" s="199">
        <v>28.501438927377109</v>
      </c>
      <c r="AX22" s="199">
        <v>-1756.2599999999998</v>
      </c>
      <c r="AY22" s="202">
        <v>1636.692</v>
      </c>
      <c r="AZ22" s="199">
        <v>12122.369000000001</v>
      </c>
      <c r="BA22" s="199">
        <v>283.28140000000167</v>
      </c>
      <c r="BB22" s="199">
        <v>283.28140000000167</v>
      </c>
      <c r="BC22" s="199">
        <v>0</v>
      </c>
      <c r="BD22" s="199">
        <v>0</v>
      </c>
      <c r="BE22" s="199">
        <v>12405.650400000002</v>
      </c>
      <c r="BF22" s="202">
        <v>14042.342400000001</v>
      </c>
      <c r="BG22" s="199">
        <v>35153.724999999999</v>
      </c>
      <c r="BH22" s="199">
        <v>3827.3629999999976</v>
      </c>
      <c r="BI22" s="199">
        <v>3498.2966999999971</v>
      </c>
      <c r="BJ22" s="199">
        <v>182.86855000000003</v>
      </c>
      <c r="BK22" s="199">
        <v>146.19775000000038</v>
      </c>
      <c r="BL22" s="199">
        <v>38981.087999999996</v>
      </c>
      <c r="BM22" s="202">
        <v>53023.430399999997</v>
      </c>
    </row>
    <row r="23" spans="1:65" ht="13.2" x14ac:dyDescent="0.25">
      <c r="A23" s="43" t="s">
        <v>24</v>
      </c>
      <c r="B23" s="202">
        <v>315.37112000000002</v>
      </c>
      <c r="C23" s="199">
        <v>0</v>
      </c>
      <c r="D23" s="199">
        <v>-315.37112000000002</v>
      </c>
      <c r="E23" s="199">
        <v>160.94740573440868</v>
      </c>
      <c r="F23" s="199">
        <v>0</v>
      </c>
      <c r="G23" s="199">
        <v>-476.31852573440869</v>
      </c>
      <c r="H23" s="199">
        <v>-315.37112000000002</v>
      </c>
      <c r="I23" s="202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202">
        <v>0</v>
      </c>
      <c r="Q23" s="199">
        <v>0</v>
      </c>
      <c r="R23" s="199">
        <v>0</v>
      </c>
      <c r="S23" s="199">
        <v>0</v>
      </c>
      <c r="T23" s="199">
        <v>0</v>
      </c>
      <c r="U23" s="199">
        <v>0</v>
      </c>
      <c r="V23" s="199">
        <v>0</v>
      </c>
      <c r="W23" s="202">
        <v>0</v>
      </c>
      <c r="X23" s="199">
        <v>751.00500000000011</v>
      </c>
      <c r="Y23" s="199">
        <v>-3.4218720000001213</v>
      </c>
      <c r="Z23" s="199">
        <v>-3.4218720000001213</v>
      </c>
      <c r="AA23" s="199">
        <v>0</v>
      </c>
      <c r="AB23" s="199">
        <v>0</v>
      </c>
      <c r="AC23" s="199">
        <v>747.58312799999999</v>
      </c>
      <c r="AD23" s="202">
        <v>747.58312799999999</v>
      </c>
      <c r="AE23" s="199">
        <v>2227.7530000000002</v>
      </c>
      <c r="AF23" s="199">
        <v>-227.73692800000003</v>
      </c>
      <c r="AG23" s="199">
        <v>-251.99749810869574</v>
      </c>
      <c r="AH23" s="199">
        <v>0</v>
      </c>
      <c r="AI23" s="199">
        <v>24.260570108695703</v>
      </c>
      <c r="AJ23" s="199">
        <v>2000.0160720000001</v>
      </c>
      <c r="AK23" s="202">
        <v>2747.5992000000001</v>
      </c>
      <c r="AL23" s="199">
        <v>6893.637999999999</v>
      </c>
      <c r="AM23" s="199">
        <v>876.91400000000067</v>
      </c>
      <c r="AN23" s="199">
        <v>907.07773303870113</v>
      </c>
      <c r="AO23" s="199">
        <v>-30.163733038700492</v>
      </c>
      <c r="AP23" s="199">
        <v>3.5527136788005009E-14</v>
      </c>
      <c r="AQ23" s="199">
        <v>7770.5519999999997</v>
      </c>
      <c r="AR23" s="202">
        <v>10518.1512</v>
      </c>
      <c r="AS23" s="199">
        <v>-6589.1219999999994</v>
      </c>
      <c r="AT23" s="199">
        <v>-628.36700000000019</v>
      </c>
      <c r="AU23" s="199">
        <v>-186.22517323936904</v>
      </c>
      <c r="AV23" s="199">
        <v>-251.72457000000026</v>
      </c>
      <c r="AW23" s="199">
        <v>-190.41725676063089</v>
      </c>
      <c r="AX23" s="199">
        <v>-7217.4889999999996</v>
      </c>
      <c r="AY23" s="202">
        <v>3300.6622000000002</v>
      </c>
      <c r="AZ23" s="199">
        <v>7568.128999999999</v>
      </c>
      <c r="BA23" s="199">
        <v>1893.6502000000019</v>
      </c>
      <c r="BB23" s="199">
        <v>2078.5258963773354</v>
      </c>
      <c r="BC23" s="199">
        <v>-99.212233043999987</v>
      </c>
      <c r="BD23" s="199">
        <v>-85.66346333333351</v>
      </c>
      <c r="BE23" s="199">
        <v>9461.7792000000009</v>
      </c>
      <c r="BF23" s="202">
        <v>12762.441400000002</v>
      </c>
      <c r="BG23" s="199">
        <v>37767.449999999997</v>
      </c>
      <c r="BH23" s="199">
        <v>2113.7149999999965</v>
      </c>
      <c r="BI23" s="199">
        <v>2004.0602999999967</v>
      </c>
      <c r="BJ23" s="199">
        <v>36.594149999999999</v>
      </c>
      <c r="BK23" s="199">
        <v>73.060549999999822</v>
      </c>
      <c r="BL23" s="199">
        <v>39881.164999999994</v>
      </c>
      <c r="BM23" s="202">
        <v>52643.606399999997</v>
      </c>
    </row>
    <row r="24" spans="1:65" ht="13.2" x14ac:dyDescent="0.25">
      <c r="A24" s="42" t="s">
        <v>17</v>
      </c>
      <c r="B24" s="202">
        <v>1576.8556000000001</v>
      </c>
      <c r="C24" s="199">
        <v>0</v>
      </c>
      <c r="D24" s="199">
        <v>775.20976599999972</v>
      </c>
      <c r="E24" s="199">
        <v>775.20976599999972</v>
      </c>
      <c r="F24" s="199">
        <v>0</v>
      </c>
      <c r="G24" s="199">
        <v>0</v>
      </c>
      <c r="H24" s="199">
        <v>775.20976599999972</v>
      </c>
      <c r="I24" s="202">
        <v>2352.0653659999998</v>
      </c>
      <c r="J24" s="199">
        <v>0</v>
      </c>
      <c r="K24" s="199">
        <v>176.68442800000003</v>
      </c>
      <c r="L24" s="199">
        <v>176.68442800000003</v>
      </c>
      <c r="M24" s="199">
        <v>0</v>
      </c>
      <c r="N24" s="199">
        <v>0</v>
      </c>
      <c r="O24" s="199">
        <v>176.68442800000003</v>
      </c>
      <c r="P24" s="202">
        <v>2528.7497939999998</v>
      </c>
      <c r="Q24" s="199">
        <v>0</v>
      </c>
      <c r="R24" s="199">
        <v>165.70361400000002</v>
      </c>
      <c r="S24" s="199">
        <v>139.80143575000002</v>
      </c>
      <c r="T24" s="199">
        <v>0</v>
      </c>
      <c r="U24" s="199">
        <v>25.902178249999992</v>
      </c>
      <c r="V24" s="199">
        <v>165.70361400000002</v>
      </c>
      <c r="W24" s="202">
        <v>2694.4534079999999</v>
      </c>
      <c r="X24" s="199">
        <v>0</v>
      </c>
      <c r="Y24" s="199">
        <v>-64.068327999999838</v>
      </c>
      <c r="Z24" s="199">
        <v>-64.068327999999838</v>
      </c>
      <c r="AA24" s="199">
        <v>0</v>
      </c>
      <c r="AB24" s="199">
        <v>0</v>
      </c>
      <c r="AC24" s="199">
        <v>-64.068327999999838</v>
      </c>
      <c r="AD24" s="202">
        <v>2630.38508</v>
      </c>
      <c r="AE24" s="199">
        <v>25.436</v>
      </c>
      <c r="AF24" s="199">
        <v>-381.94588000000005</v>
      </c>
      <c r="AG24" s="199">
        <v>-381.94588000000005</v>
      </c>
      <c r="AH24" s="199">
        <v>0</v>
      </c>
      <c r="AI24" s="199">
        <v>0</v>
      </c>
      <c r="AJ24" s="199">
        <v>-356.50988000000007</v>
      </c>
      <c r="AK24" s="202">
        <v>2273.8751999999999</v>
      </c>
      <c r="AL24" s="199">
        <v>109.31</v>
      </c>
      <c r="AM24" s="199">
        <v>444.27480000000008</v>
      </c>
      <c r="AN24" s="199">
        <v>444.27480000000008</v>
      </c>
      <c r="AO24" s="199">
        <v>0</v>
      </c>
      <c r="AP24" s="199">
        <v>0</v>
      </c>
      <c r="AQ24" s="199">
        <v>553.58480000000009</v>
      </c>
      <c r="AR24" s="202">
        <v>2827.46</v>
      </c>
      <c r="AS24" s="199">
        <v>526.52800000000002</v>
      </c>
      <c r="AT24" s="199">
        <v>-107.88219999999978</v>
      </c>
      <c r="AU24" s="199">
        <v>-107.88219999999978</v>
      </c>
      <c r="AV24" s="199">
        <v>0</v>
      </c>
      <c r="AW24" s="199">
        <v>0</v>
      </c>
      <c r="AX24" s="199">
        <v>418.64580000000024</v>
      </c>
      <c r="AY24" s="202">
        <v>3246.1058000000003</v>
      </c>
      <c r="AZ24" s="199">
        <v>2177.8059999999996</v>
      </c>
      <c r="BA24" s="199">
        <v>1012.1618000000008</v>
      </c>
      <c r="BB24" s="199">
        <v>1012.1618000000008</v>
      </c>
      <c r="BC24" s="199">
        <v>0</v>
      </c>
      <c r="BD24" s="199">
        <v>0</v>
      </c>
      <c r="BE24" s="199">
        <v>3189.9678000000004</v>
      </c>
      <c r="BF24" s="202">
        <v>6436.0736000000006</v>
      </c>
      <c r="BG24" s="199">
        <v>9982.9269999999997</v>
      </c>
      <c r="BH24" s="199">
        <v>-1795.7766000000001</v>
      </c>
      <c r="BI24" s="199">
        <v>617.7510000000002</v>
      </c>
      <c r="BJ24" s="199">
        <v>0</v>
      </c>
      <c r="BK24" s="199">
        <v>-2413.5276000000003</v>
      </c>
      <c r="BL24" s="199">
        <v>8187.1503999999995</v>
      </c>
      <c r="BM24" s="202">
        <v>14623.224</v>
      </c>
    </row>
    <row r="25" spans="1:65" ht="13.2" x14ac:dyDescent="0.25">
      <c r="A25" s="44" t="s">
        <v>24</v>
      </c>
      <c r="B25" s="202">
        <v>1576.8556000000001</v>
      </c>
      <c r="C25" s="199">
        <v>0</v>
      </c>
      <c r="D25" s="199">
        <v>775.20976599999972</v>
      </c>
      <c r="E25" s="199">
        <v>775.20976599999972</v>
      </c>
      <c r="F25" s="199">
        <v>0</v>
      </c>
      <c r="G25" s="199">
        <v>0</v>
      </c>
      <c r="H25" s="199">
        <v>775.20976599999972</v>
      </c>
      <c r="I25" s="202">
        <v>2352.0653659999998</v>
      </c>
      <c r="J25" s="199">
        <v>0</v>
      </c>
      <c r="K25" s="199">
        <v>176.68442800000003</v>
      </c>
      <c r="L25" s="199">
        <v>176.68442800000003</v>
      </c>
      <c r="M25" s="199">
        <v>0</v>
      </c>
      <c r="N25" s="199">
        <v>0</v>
      </c>
      <c r="O25" s="199">
        <v>176.68442800000003</v>
      </c>
      <c r="P25" s="202">
        <v>2528.7497939999998</v>
      </c>
      <c r="Q25" s="199">
        <v>0</v>
      </c>
      <c r="R25" s="199">
        <v>165.70361400000002</v>
      </c>
      <c r="S25" s="199">
        <v>139.80143575000002</v>
      </c>
      <c r="T25" s="199">
        <v>0</v>
      </c>
      <c r="U25" s="199">
        <v>25.902178249999992</v>
      </c>
      <c r="V25" s="199">
        <v>165.70361400000002</v>
      </c>
      <c r="W25" s="202">
        <v>2694.4534079999999</v>
      </c>
      <c r="X25" s="199">
        <v>0</v>
      </c>
      <c r="Y25" s="199">
        <v>-64.068327999999838</v>
      </c>
      <c r="Z25" s="199">
        <v>-64.068327999999838</v>
      </c>
      <c r="AA25" s="199">
        <v>0</v>
      </c>
      <c r="AB25" s="199">
        <v>0</v>
      </c>
      <c r="AC25" s="199">
        <v>-64.068327999999838</v>
      </c>
      <c r="AD25" s="202">
        <v>2630.38508</v>
      </c>
      <c r="AE25" s="199">
        <v>25.436</v>
      </c>
      <c r="AF25" s="199">
        <v>-381.94588000000005</v>
      </c>
      <c r="AG25" s="199">
        <v>-381.94588000000005</v>
      </c>
      <c r="AH25" s="199">
        <v>0</v>
      </c>
      <c r="AI25" s="199">
        <v>0</v>
      </c>
      <c r="AJ25" s="199">
        <v>-356.50988000000007</v>
      </c>
      <c r="AK25" s="202">
        <v>2273.8751999999999</v>
      </c>
      <c r="AL25" s="199">
        <v>109.31</v>
      </c>
      <c r="AM25" s="199">
        <v>444.27480000000008</v>
      </c>
      <c r="AN25" s="199">
        <v>444.27480000000008</v>
      </c>
      <c r="AO25" s="199">
        <v>0</v>
      </c>
      <c r="AP25" s="199">
        <v>0</v>
      </c>
      <c r="AQ25" s="199">
        <v>553.58480000000009</v>
      </c>
      <c r="AR25" s="202">
        <v>2827.46</v>
      </c>
      <c r="AS25" s="199">
        <v>526.52800000000002</v>
      </c>
      <c r="AT25" s="199">
        <v>-107.88219999999978</v>
      </c>
      <c r="AU25" s="199">
        <v>-107.88219999999978</v>
      </c>
      <c r="AV25" s="199">
        <v>0</v>
      </c>
      <c r="AW25" s="199">
        <v>0</v>
      </c>
      <c r="AX25" s="199">
        <v>418.64580000000024</v>
      </c>
      <c r="AY25" s="202">
        <v>3246.1058000000003</v>
      </c>
      <c r="AZ25" s="199">
        <v>2177.8059999999996</v>
      </c>
      <c r="BA25" s="199">
        <v>1012.1618000000008</v>
      </c>
      <c r="BB25" s="199">
        <v>1012.1618000000008</v>
      </c>
      <c r="BC25" s="199">
        <v>0</v>
      </c>
      <c r="BD25" s="199">
        <v>0</v>
      </c>
      <c r="BE25" s="199">
        <v>3189.9678000000004</v>
      </c>
      <c r="BF25" s="202">
        <v>6436.0736000000006</v>
      </c>
      <c r="BG25" s="199">
        <v>9982.9269999999997</v>
      </c>
      <c r="BH25" s="199">
        <v>-1795.7766000000001</v>
      </c>
      <c r="BI25" s="199">
        <v>617.7510000000002</v>
      </c>
      <c r="BJ25" s="199">
        <v>0</v>
      </c>
      <c r="BK25" s="199">
        <v>-2413.5276000000003</v>
      </c>
      <c r="BL25" s="199">
        <v>8187.1503999999995</v>
      </c>
      <c r="BM25" s="202">
        <v>14623.224</v>
      </c>
    </row>
    <row r="26" spans="1:65" ht="13.2" x14ac:dyDescent="0.25">
      <c r="A26" s="32" t="s">
        <v>5</v>
      </c>
      <c r="B26" s="202">
        <v>1659514.3705520004</v>
      </c>
      <c r="C26" s="199">
        <v>11219.105999999998</v>
      </c>
      <c r="D26" s="199">
        <v>808799.43188499927</v>
      </c>
      <c r="E26" s="199">
        <v>818808.15699286864</v>
      </c>
      <c r="F26" s="199">
        <v>0</v>
      </c>
      <c r="G26" s="199">
        <v>-10008.725107869366</v>
      </c>
      <c r="H26" s="199">
        <v>820018.5378849993</v>
      </c>
      <c r="I26" s="202">
        <v>2479532.9084369997</v>
      </c>
      <c r="J26" s="199">
        <v>-70590.003000000012</v>
      </c>
      <c r="K26" s="199">
        <v>329258.06773700006</v>
      </c>
      <c r="L26" s="199">
        <v>323519.39388530218</v>
      </c>
      <c r="M26" s="199">
        <v>0</v>
      </c>
      <c r="N26" s="199">
        <v>5738.6738516978803</v>
      </c>
      <c r="O26" s="199">
        <v>258668.06473700004</v>
      </c>
      <c r="P26" s="202">
        <v>2738200.9731739997</v>
      </c>
      <c r="Q26" s="199">
        <v>17262.977999999999</v>
      </c>
      <c r="R26" s="199">
        <v>115363.88615799986</v>
      </c>
      <c r="S26" s="199">
        <v>104395.86463310089</v>
      </c>
      <c r="T26" s="199">
        <v>0</v>
      </c>
      <c r="U26" s="199">
        <v>10968.02152489897</v>
      </c>
      <c r="V26" s="199">
        <v>132626.86415799987</v>
      </c>
      <c r="W26" s="202">
        <v>2870827.8373319996</v>
      </c>
      <c r="X26" s="199">
        <v>53772.166999999987</v>
      </c>
      <c r="Y26" s="199">
        <v>-36298.745172000112</v>
      </c>
      <c r="Z26" s="199">
        <v>-42303.552165860601</v>
      </c>
      <c r="AA26" s="199">
        <v>109.28137408888881</v>
      </c>
      <c r="AB26" s="199">
        <v>5895.5256197716008</v>
      </c>
      <c r="AC26" s="199">
        <v>17473.421827999875</v>
      </c>
      <c r="AD26" s="202">
        <v>2888301.2591599994</v>
      </c>
      <c r="AE26" s="199">
        <v>152638.00700000001</v>
      </c>
      <c r="AF26" s="199">
        <v>-419777.0017599992</v>
      </c>
      <c r="AG26" s="199">
        <v>-425450.04868234979</v>
      </c>
      <c r="AH26" s="199">
        <v>0</v>
      </c>
      <c r="AI26" s="199">
        <v>5673.0469223505934</v>
      </c>
      <c r="AJ26" s="199">
        <v>-267138.99475999922</v>
      </c>
      <c r="AK26" s="202">
        <v>2621162.2644000002</v>
      </c>
      <c r="AL26" s="199">
        <v>166673.65600000002</v>
      </c>
      <c r="AM26" s="199">
        <v>491112.89239999972</v>
      </c>
      <c r="AN26" s="199">
        <v>522848.08138731465</v>
      </c>
      <c r="AO26" s="199">
        <v>0</v>
      </c>
      <c r="AP26" s="199">
        <v>-31735.188987314934</v>
      </c>
      <c r="AQ26" s="199">
        <v>657786.54839999974</v>
      </c>
      <c r="AR26" s="202">
        <v>3278948.8128</v>
      </c>
      <c r="AS26" s="199">
        <v>212126.94500000001</v>
      </c>
      <c r="AT26" s="199">
        <v>-117935.38040000031</v>
      </c>
      <c r="AU26" s="199">
        <v>-135533.90786934772</v>
      </c>
      <c r="AV26" s="199">
        <v>0</v>
      </c>
      <c r="AW26" s="199">
        <v>17598.527469347406</v>
      </c>
      <c r="AX26" s="199">
        <v>94191.564599999692</v>
      </c>
      <c r="AY26" s="202">
        <v>3373140.3773999996</v>
      </c>
      <c r="AZ26" s="199">
        <v>656391.37399999995</v>
      </c>
      <c r="BA26" s="199">
        <v>927780.80180000223</v>
      </c>
      <c r="BB26" s="199">
        <v>1125588.2802061355</v>
      </c>
      <c r="BC26" s="199">
        <v>-365.68600000000004</v>
      </c>
      <c r="BD26" s="199">
        <v>-197441.79240613326</v>
      </c>
      <c r="BE26" s="199">
        <v>1584172.1758000022</v>
      </c>
      <c r="BF26" s="202">
        <v>4957312.5532000018</v>
      </c>
      <c r="BG26" s="199">
        <v>426023.10800000001</v>
      </c>
      <c r="BH26" s="199">
        <v>186783.29879999813</v>
      </c>
      <c r="BI26" s="199">
        <v>214731.92919999879</v>
      </c>
      <c r="BJ26" s="199">
        <v>-36.568600000000004</v>
      </c>
      <c r="BK26" s="199">
        <v>-27912.061800000665</v>
      </c>
      <c r="BL26" s="199">
        <v>612806.40679999813</v>
      </c>
      <c r="BM26" s="202">
        <v>5570118.96</v>
      </c>
    </row>
    <row r="27" spans="1:65" ht="13.2" x14ac:dyDescent="0.25">
      <c r="A27" s="41" t="s">
        <v>35</v>
      </c>
      <c r="B27" s="202">
        <v>2239.1349519999999</v>
      </c>
      <c r="C27" s="199">
        <v>280.90100000000001</v>
      </c>
      <c r="D27" s="199">
        <v>936.06009599999993</v>
      </c>
      <c r="E27" s="199">
        <v>936.06009599999982</v>
      </c>
      <c r="F27" s="199">
        <v>0</v>
      </c>
      <c r="G27" s="199">
        <v>1.1368683772161603E-13</v>
      </c>
      <c r="H27" s="199">
        <v>1216.961096</v>
      </c>
      <c r="I27" s="202">
        <v>3456.0960479999999</v>
      </c>
      <c r="J27" s="199">
        <v>314.45400000000001</v>
      </c>
      <c r="K27" s="199">
        <v>362.46036800000019</v>
      </c>
      <c r="L27" s="199">
        <v>362.46036799999996</v>
      </c>
      <c r="M27" s="199">
        <v>0</v>
      </c>
      <c r="N27" s="199">
        <v>2.2737367544323206E-13</v>
      </c>
      <c r="O27" s="199">
        <v>676.9143680000002</v>
      </c>
      <c r="P27" s="202">
        <v>4133.0104160000001</v>
      </c>
      <c r="Q27" s="199">
        <v>660.39599999999996</v>
      </c>
      <c r="R27" s="199">
        <v>455.16428500000052</v>
      </c>
      <c r="S27" s="199">
        <v>455.16428500000029</v>
      </c>
      <c r="T27" s="199">
        <v>0</v>
      </c>
      <c r="U27" s="199">
        <v>2.2737367544323206E-13</v>
      </c>
      <c r="V27" s="199">
        <v>1115.5602850000005</v>
      </c>
      <c r="W27" s="202">
        <v>5248.5707010000006</v>
      </c>
      <c r="X27" s="199">
        <v>627.64200000000005</v>
      </c>
      <c r="Y27" s="199">
        <v>-172.43031700000051</v>
      </c>
      <c r="Z27" s="199">
        <v>-172.43031700000051</v>
      </c>
      <c r="AA27" s="199">
        <v>0</v>
      </c>
      <c r="AB27" s="199">
        <v>0</v>
      </c>
      <c r="AC27" s="199">
        <v>455.21168299999954</v>
      </c>
      <c r="AD27" s="202">
        <v>5703.7823840000001</v>
      </c>
      <c r="AE27" s="199">
        <v>0</v>
      </c>
      <c r="AF27" s="199">
        <v>-871.79758399999992</v>
      </c>
      <c r="AG27" s="199">
        <v>-871.79758399999992</v>
      </c>
      <c r="AH27" s="199">
        <v>0</v>
      </c>
      <c r="AI27" s="199">
        <v>0</v>
      </c>
      <c r="AJ27" s="199">
        <v>-871.79758399999992</v>
      </c>
      <c r="AK27" s="202">
        <v>4831.9848000000002</v>
      </c>
      <c r="AL27" s="199">
        <v>0</v>
      </c>
      <c r="AM27" s="199">
        <v>1190.5050000000001</v>
      </c>
      <c r="AN27" s="199">
        <v>1190.5050000000006</v>
      </c>
      <c r="AO27" s="199">
        <v>0</v>
      </c>
      <c r="AP27" s="199">
        <v>-4.5474735088646412E-13</v>
      </c>
      <c r="AQ27" s="199">
        <v>1190.5050000000001</v>
      </c>
      <c r="AR27" s="202">
        <v>6022.4898000000003</v>
      </c>
      <c r="AS27" s="199">
        <v>0</v>
      </c>
      <c r="AT27" s="199">
        <v>-457.73700000000008</v>
      </c>
      <c r="AU27" s="199">
        <v>-457.73699999999963</v>
      </c>
      <c r="AV27" s="199">
        <v>0</v>
      </c>
      <c r="AW27" s="199">
        <v>-4.5474735088646412E-13</v>
      </c>
      <c r="AX27" s="199">
        <v>-457.73700000000008</v>
      </c>
      <c r="AY27" s="202">
        <v>5564.7528000000002</v>
      </c>
      <c r="AZ27" s="199">
        <v>0</v>
      </c>
      <c r="BA27" s="199">
        <v>1931.8102000000008</v>
      </c>
      <c r="BB27" s="199">
        <v>2069.060297777778</v>
      </c>
      <c r="BC27" s="199">
        <v>-365.68600000000004</v>
      </c>
      <c r="BD27" s="199">
        <v>228.43590222222281</v>
      </c>
      <c r="BE27" s="199">
        <v>1931.8102000000008</v>
      </c>
      <c r="BF27" s="202">
        <v>7496.563000000001</v>
      </c>
      <c r="BG27" s="199">
        <v>0</v>
      </c>
      <c r="BH27" s="199">
        <v>403.77619999999933</v>
      </c>
      <c r="BI27" s="199">
        <v>440.34479999999911</v>
      </c>
      <c r="BJ27" s="199">
        <v>-36.568600000000004</v>
      </c>
      <c r="BK27" s="199">
        <v>2.2737367544323206E-13</v>
      </c>
      <c r="BL27" s="199">
        <v>403.77619999999933</v>
      </c>
      <c r="BM27" s="202">
        <v>7900.3392000000003</v>
      </c>
    </row>
    <row r="28" spans="1:65" ht="13.2" x14ac:dyDescent="0.25">
      <c r="A28" s="42" t="s">
        <v>15</v>
      </c>
      <c r="B28" s="202">
        <v>1703.004048</v>
      </c>
      <c r="C28" s="199">
        <v>280.90100000000001</v>
      </c>
      <c r="D28" s="199">
        <v>680.16898899999978</v>
      </c>
      <c r="E28" s="199">
        <v>680.16898899999978</v>
      </c>
      <c r="F28" s="199">
        <v>0</v>
      </c>
      <c r="G28" s="199">
        <v>0</v>
      </c>
      <c r="H28" s="199">
        <v>961.06998899999985</v>
      </c>
      <c r="I28" s="202">
        <v>2664.0740369999999</v>
      </c>
      <c r="J28" s="199">
        <v>314.45400000000001</v>
      </c>
      <c r="K28" s="199">
        <v>284.37492300000002</v>
      </c>
      <c r="L28" s="199">
        <v>284.37492300000002</v>
      </c>
      <c r="M28" s="199">
        <v>0</v>
      </c>
      <c r="N28" s="199">
        <v>0</v>
      </c>
      <c r="O28" s="199">
        <v>598.82892300000003</v>
      </c>
      <c r="P28" s="202">
        <v>3262.9029599999999</v>
      </c>
      <c r="Q28" s="199">
        <v>660.39599999999996</v>
      </c>
      <c r="R28" s="199">
        <v>370.98615900000027</v>
      </c>
      <c r="S28" s="199">
        <v>370.98615900000027</v>
      </c>
      <c r="T28" s="199">
        <v>0</v>
      </c>
      <c r="U28" s="199">
        <v>0</v>
      </c>
      <c r="V28" s="199">
        <v>1031.3821590000002</v>
      </c>
      <c r="W28" s="202">
        <v>4294.2851190000001</v>
      </c>
      <c r="X28" s="199">
        <v>627.64200000000005</v>
      </c>
      <c r="Y28" s="199">
        <v>-131.85744700000055</v>
      </c>
      <c r="Z28" s="199">
        <v>-131.85744700000055</v>
      </c>
      <c r="AA28" s="199">
        <v>0</v>
      </c>
      <c r="AB28" s="199">
        <v>0</v>
      </c>
      <c r="AC28" s="199">
        <v>495.78455299999951</v>
      </c>
      <c r="AD28" s="202">
        <v>4790.0696719999996</v>
      </c>
      <c r="AE28" s="199">
        <v>0</v>
      </c>
      <c r="AF28" s="199">
        <v>-716.04327199999989</v>
      </c>
      <c r="AG28" s="199">
        <v>-716.04327199999989</v>
      </c>
      <c r="AH28" s="199">
        <v>0</v>
      </c>
      <c r="AI28" s="199">
        <v>0</v>
      </c>
      <c r="AJ28" s="199">
        <v>-716.04327199999989</v>
      </c>
      <c r="AK28" s="202">
        <v>4074.0263999999997</v>
      </c>
      <c r="AL28" s="199">
        <v>0</v>
      </c>
      <c r="AM28" s="199">
        <v>987.12700000000041</v>
      </c>
      <c r="AN28" s="199">
        <v>987.12700000000041</v>
      </c>
      <c r="AO28" s="199">
        <v>0</v>
      </c>
      <c r="AP28" s="199">
        <v>0</v>
      </c>
      <c r="AQ28" s="199">
        <v>987.12700000000041</v>
      </c>
      <c r="AR28" s="202">
        <v>5061.1534000000001</v>
      </c>
      <c r="AS28" s="199">
        <v>0</v>
      </c>
      <c r="AT28" s="199">
        <v>-396.58119999999963</v>
      </c>
      <c r="AU28" s="199">
        <v>-396.58119999999963</v>
      </c>
      <c r="AV28" s="199">
        <v>0</v>
      </c>
      <c r="AW28" s="199">
        <v>0</v>
      </c>
      <c r="AX28" s="199">
        <v>-396.58119999999963</v>
      </c>
      <c r="AY28" s="202">
        <v>4664.5722000000005</v>
      </c>
      <c r="AZ28" s="199">
        <v>0</v>
      </c>
      <c r="BA28" s="199">
        <v>2100.6188000000002</v>
      </c>
      <c r="BB28" s="199">
        <v>1872.1828977777777</v>
      </c>
      <c r="BC28" s="199">
        <v>0</v>
      </c>
      <c r="BD28" s="199">
        <v>228.43590222222247</v>
      </c>
      <c r="BE28" s="199">
        <v>2100.6188000000002</v>
      </c>
      <c r="BF28" s="202">
        <v>6765.1910000000007</v>
      </c>
      <c r="BG28" s="199">
        <v>0</v>
      </c>
      <c r="BH28" s="199">
        <v>451.46499999999924</v>
      </c>
      <c r="BI28" s="199">
        <v>451.46499999999924</v>
      </c>
      <c r="BJ28" s="199">
        <v>0</v>
      </c>
      <c r="BK28" s="199">
        <v>0</v>
      </c>
      <c r="BL28" s="199">
        <v>451.46499999999924</v>
      </c>
      <c r="BM28" s="202">
        <v>7216.6559999999999</v>
      </c>
    </row>
    <row r="29" spans="1:65" ht="13.2" x14ac:dyDescent="0.25">
      <c r="A29" s="44" t="s">
        <v>24</v>
      </c>
      <c r="B29" s="202">
        <v>1703.004048</v>
      </c>
      <c r="C29" s="199">
        <v>280.90100000000001</v>
      </c>
      <c r="D29" s="199">
        <v>680.16898899999978</v>
      </c>
      <c r="E29" s="199">
        <v>680.16898899999978</v>
      </c>
      <c r="F29" s="199">
        <v>0</v>
      </c>
      <c r="G29" s="199">
        <v>0</v>
      </c>
      <c r="H29" s="199">
        <v>961.06998899999985</v>
      </c>
      <c r="I29" s="202">
        <v>2664.0740369999999</v>
      </c>
      <c r="J29" s="199">
        <v>314.45400000000001</v>
      </c>
      <c r="K29" s="199">
        <v>284.37492300000002</v>
      </c>
      <c r="L29" s="199">
        <v>284.37492300000002</v>
      </c>
      <c r="M29" s="199">
        <v>0</v>
      </c>
      <c r="N29" s="199">
        <v>0</v>
      </c>
      <c r="O29" s="199">
        <v>598.82892300000003</v>
      </c>
      <c r="P29" s="202">
        <v>3262.9029599999999</v>
      </c>
      <c r="Q29" s="199">
        <v>660.39599999999996</v>
      </c>
      <c r="R29" s="199">
        <v>370.98615900000027</v>
      </c>
      <c r="S29" s="199">
        <v>370.98615900000027</v>
      </c>
      <c r="T29" s="199">
        <v>0</v>
      </c>
      <c r="U29" s="199">
        <v>0</v>
      </c>
      <c r="V29" s="199">
        <v>1031.3821590000002</v>
      </c>
      <c r="W29" s="202">
        <v>4294.2851190000001</v>
      </c>
      <c r="X29" s="199">
        <v>627.64200000000005</v>
      </c>
      <c r="Y29" s="199">
        <v>-131.85744700000055</v>
      </c>
      <c r="Z29" s="199">
        <v>-131.85744700000055</v>
      </c>
      <c r="AA29" s="199">
        <v>0</v>
      </c>
      <c r="AB29" s="199">
        <v>0</v>
      </c>
      <c r="AC29" s="199">
        <v>495.78455299999951</v>
      </c>
      <c r="AD29" s="202">
        <v>4790.0696719999996</v>
      </c>
      <c r="AE29" s="199">
        <v>0</v>
      </c>
      <c r="AF29" s="199">
        <v>-716.04327199999989</v>
      </c>
      <c r="AG29" s="199">
        <v>-716.04327199999989</v>
      </c>
      <c r="AH29" s="199">
        <v>0</v>
      </c>
      <c r="AI29" s="199">
        <v>0</v>
      </c>
      <c r="AJ29" s="199">
        <v>-716.04327199999989</v>
      </c>
      <c r="AK29" s="202">
        <v>4074.0263999999997</v>
      </c>
      <c r="AL29" s="199">
        <v>0</v>
      </c>
      <c r="AM29" s="199">
        <v>987.12700000000041</v>
      </c>
      <c r="AN29" s="199">
        <v>987.12700000000041</v>
      </c>
      <c r="AO29" s="199">
        <v>0</v>
      </c>
      <c r="AP29" s="199">
        <v>0</v>
      </c>
      <c r="AQ29" s="199">
        <v>987.12700000000041</v>
      </c>
      <c r="AR29" s="202">
        <v>5061.1534000000001</v>
      </c>
      <c r="AS29" s="199">
        <v>0</v>
      </c>
      <c r="AT29" s="199">
        <v>-396.58119999999963</v>
      </c>
      <c r="AU29" s="199">
        <v>-396.58119999999963</v>
      </c>
      <c r="AV29" s="199">
        <v>0</v>
      </c>
      <c r="AW29" s="199">
        <v>0</v>
      </c>
      <c r="AX29" s="199">
        <v>-396.58119999999963</v>
      </c>
      <c r="AY29" s="202">
        <v>4664.5722000000005</v>
      </c>
      <c r="AZ29" s="199">
        <v>0</v>
      </c>
      <c r="BA29" s="199">
        <v>2100.6188000000002</v>
      </c>
      <c r="BB29" s="199">
        <v>1872.1828977777777</v>
      </c>
      <c r="BC29" s="199">
        <v>0</v>
      </c>
      <c r="BD29" s="199">
        <v>228.43590222222247</v>
      </c>
      <c r="BE29" s="199">
        <v>2100.6188000000002</v>
      </c>
      <c r="BF29" s="202">
        <v>6765.1910000000007</v>
      </c>
      <c r="BG29" s="199">
        <v>0</v>
      </c>
      <c r="BH29" s="199">
        <v>451.46499999999924</v>
      </c>
      <c r="BI29" s="199">
        <v>451.46499999999924</v>
      </c>
      <c r="BJ29" s="199">
        <v>0</v>
      </c>
      <c r="BK29" s="199">
        <v>0</v>
      </c>
      <c r="BL29" s="199">
        <v>451.46499999999924</v>
      </c>
      <c r="BM29" s="202">
        <v>7216.6559999999999</v>
      </c>
    </row>
    <row r="30" spans="1:65" ht="13.2" x14ac:dyDescent="0.25">
      <c r="A30" s="42" t="s">
        <v>32</v>
      </c>
      <c r="B30" s="202">
        <v>536.13090399999999</v>
      </c>
      <c r="C30" s="199">
        <v>0</v>
      </c>
      <c r="D30" s="199">
        <v>255.89110700000003</v>
      </c>
      <c r="E30" s="199">
        <v>255.89110700000003</v>
      </c>
      <c r="F30" s="199">
        <v>0</v>
      </c>
      <c r="G30" s="199">
        <v>0</v>
      </c>
      <c r="H30" s="199">
        <v>255.89110700000003</v>
      </c>
      <c r="I30" s="202">
        <v>792.02201100000002</v>
      </c>
      <c r="J30" s="199">
        <v>0</v>
      </c>
      <c r="K30" s="199">
        <v>78.085444999999936</v>
      </c>
      <c r="L30" s="199">
        <v>78.085444999999936</v>
      </c>
      <c r="M30" s="199">
        <v>0</v>
      </c>
      <c r="N30" s="199">
        <v>0</v>
      </c>
      <c r="O30" s="199">
        <v>78.085444999999936</v>
      </c>
      <c r="P30" s="202">
        <v>870.10745599999996</v>
      </c>
      <c r="Q30" s="199">
        <v>0</v>
      </c>
      <c r="R30" s="199">
        <v>84.17812600000002</v>
      </c>
      <c r="S30" s="199">
        <v>84.17812600000002</v>
      </c>
      <c r="T30" s="199">
        <v>0</v>
      </c>
      <c r="U30" s="199">
        <v>0</v>
      </c>
      <c r="V30" s="199">
        <v>84.17812600000002</v>
      </c>
      <c r="W30" s="202">
        <v>954.28558199999998</v>
      </c>
      <c r="X30" s="199">
        <v>0</v>
      </c>
      <c r="Y30" s="199">
        <v>-40.572869999999966</v>
      </c>
      <c r="Z30" s="199">
        <v>-40.572869999999966</v>
      </c>
      <c r="AA30" s="199">
        <v>0</v>
      </c>
      <c r="AB30" s="199">
        <v>0</v>
      </c>
      <c r="AC30" s="199">
        <v>-40.572869999999966</v>
      </c>
      <c r="AD30" s="202">
        <v>913.71271200000001</v>
      </c>
      <c r="AE30" s="199">
        <v>0</v>
      </c>
      <c r="AF30" s="199">
        <v>-155.75431200000003</v>
      </c>
      <c r="AG30" s="199">
        <v>-155.75431200000003</v>
      </c>
      <c r="AH30" s="199">
        <v>0</v>
      </c>
      <c r="AI30" s="199">
        <v>0</v>
      </c>
      <c r="AJ30" s="199">
        <v>-155.75431200000003</v>
      </c>
      <c r="AK30" s="202">
        <v>757.95839999999998</v>
      </c>
      <c r="AL30" s="199">
        <v>0</v>
      </c>
      <c r="AM30" s="199">
        <v>203.37800000000004</v>
      </c>
      <c r="AN30" s="199">
        <v>203.37800000000004</v>
      </c>
      <c r="AO30" s="199">
        <v>0</v>
      </c>
      <c r="AP30" s="199">
        <v>0</v>
      </c>
      <c r="AQ30" s="199">
        <v>203.37800000000004</v>
      </c>
      <c r="AR30" s="202">
        <v>961.33640000000003</v>
      </c>
      <c r="AS30" s="199">
        <v>0</v>
      </c>
      <c r="AT30" s="199">
        <v>-61.155799999999999</v>
      </c>
      <c r="AU30" s="199">
        <v>-61.155799999999999</v>
      </c>
      <c r="AV30" s="199">
        <v>0</v>
      </c>
      <c r="AW30" s="199">
        <v>0</v>
      </c>
      <c r="AX30" s="199">
        <v>-61.155799999999999</v>
      </c>
      <c r="AY30" s="202">
        <v>900.18060000000003</v>
      </c>
      <c r="AZ30" s="199">
        <v>0</v>
      </c>
      <c r="BA30" s="199">
        <v>-168.80859999999996</v>
      </c>
      <c r="BB30" s="199">
        <v>196.87740000000008</v>
      </c>
      <c r="BC30" s="199">
        <v>-365.68600000000004</v>
      </c>
      <c r="BD30" s="199">
        <v>0</v>
      </c>
      <c r="BE30" s="199">
        <v>-168.80859999999996</v>
      </c>
      <c r="BF30" s="202">
        <v>731.37200000000007</v>
      </c>
      <c r="BG30" s="199">
        <v>0</v>
      </c>
      <c r="BH30" s="199">
        <v>-47.688800000000128</v>
      </c>
      <c r="BI30" s="199">
        <v>-11.120200000000125</v>
      </c>
      <c r="BJ30" s="199">
        <v>-36.568600000000004</v>
      </c>
      <c r="BK30" s="199">
        <v>0</v>
      </c>
      <c r="BL30" s="199">
        <v>-47.688800000000128</v>
      </c>
      <c r="BM30" s="202">
        <v>683.68319999999994</v>
      </c>
    </row>
    <row r="31" spans="1:65" ht="13.2" x14ac:dyDescent="0.25">
      <c r="A31" s="44" t="s">
        <v>24</v>
      </c>
      <c r="B31" s="202">
        <v>536.13090399999999</v>
      </c>
      <c r="C31" s="199">
        <v>0</v>
      </c>
      <c r="D31" s="199">
        <v>255.89110700000003</v>
      </c>
      <c r="E31" s="199">
        <v>255.89110700000003</v>
      </c>
      <c r="F31" s="199">
        <v>0</v>
      </c>
      <c r="G31" s="199">
        <v>0</v>
      </c>
      <c r="H31" s="199">
        <v>255.89110700000003</v>
      </c>
      <c r="I31" s="202">
        <v>792.02201100000002</v>
      </c>
      <c r="J31" s="199">
        <v>0</v>
      </c>
      <c r="K31" s="199">
        <v>78.085444999999936</v>
      </c>
      <c r="L31" s="199">
        <v>78.085444999999936</v>
      </c>
      <c r="M31" s="199">
        <v>0</v>
      </c>
      <c r="N31" s="199">
        <v>0</v>
      </c>
      <c r="O31" s="199">
        <v>78.085444999999936</v>
      </c>
      <c r="P31" s="202">
        <v>870.10745599999996</v>
      </c>
      <c r="Q31" s="199">
        <v>0</v>
      </c>
      <c r="R31" s="199">
        <v>84.17812600000002</v>
      </c>
      <c r="S31" s="199">
        <v>84.17812600000002</v>
      </c>
      <c r="T31" s="199">
        <v>0</v>
      </c>
      <c r="U31" s="199">
        <v>0</v>
      </c>
      <c r="V31" s="199">
        <v>84.17812600000002</v>
      </c>
      <c r="W31" s="202">
        <v>954.28558199999998</v>
      </c>
      <c r="X31" s="199">
        <v>0</v>
      </c>
      <c r="Y31" s="199">
        <v>-40.572869999999966</v>
      </c>
      <c r="Z31" s="199">
        <v>-40.572869999999966</v>
      </c>
      <c r="AA31" s="199">
        <v>0</v>
      </c>
      <c r="AB31" s="199">
        <v>0</v>
      </c>
      <c r="AC31" s="199">
        <v>-40.572869999999966</v>
      </c>
      <c r="AD31" s="202">
        <v>913.71271200000001</v>
      </c>
      <c r="AE31" s="199">
        <v>0</v>
      </c>
      <c r="AF31" s="199">
        <v>-155.75431200000003</v>
      </c>
      <c r="AG31" s="199">
        <v>-155.75431200000003</v>
      </c>
      <c r="AH31" s="199">
        <v>0</v>
      </c>
      <c r="AI31" s="199">
        <v>0</v>
      </c>
      <c r="AJ31" s="199">
        <v>-155.75431200000003</v>
      </c>
      <c r="AK31" s="202">
        <v>757.95839999999998</v>
      </c>
      <c r="AL31" s="199">
        <v>0</v>
      </c>
      <c r="AM31" s="199">
        <v>203.37800000000004</v>
      </c>
      <c r="AN31" s="199">
        <v>203.37800000000004</v>
      </c>
      <c r="AO31" s="199">
        <v>0</v>
      </c>
      <c r="AP31" s="199">
        <v>0</v>
      </c>
      <c r="AQ31" s="199">
        <v>203.37800000000004</v>
      </c>
      <c r="AR31" s="202">
        <v>961.33640000000003</v>
      </c>
      <c r="AS31" s="199">
        <v>0</v>
      </c>
      <c r="AT31" s="199">
        <v>-61.155799999999999</v>
      </c>
      <c r="AU31" s="199">
        <v>-61.155799999999999</v>
      </c>
      <c r="AV31" s="199">
        <v>0</v>
      </c>
      <c r="AW31" s="199">
        <v>0</v>
      </c>
      <c r="AX31" s="199">
        <v>-61.155799999999999</v>
      </c>
      <c r="AY31" s="202">
        <v>900.18060000000003</v>
      </c>
      <c r="AZ31" s="199">
        <v>0</v>
      </c>
      <c r="BA31" s="199">
        <v>-168.80859999999996</v>
      </c>
      <c r="BB31" s="199">
        <v>196.87740000000008</v>
      </c>
      <c r="BC31" s="199">
        <v>-365.68600000000004</v>
      </c>
      <c r="BD31" s="199">
        <v>0</v>
      </c>
      <c r="BE31" s="199">
        <v>-168.80859999999996</v>
      </c>
      <c r="BF31" s="202">
        <v>731.37200000000007</v>
      </c>
      <c r="BG31" s="199">
        <v>0</v>
      </c>
      <c r="BH31" s="199">
        <v>-47.688800000000128</v>
      </c>
      <c r="BI31" s="199">
        <v>-11.120200000000125</v>
      </c>
      <c r="BJ31" s="199">
        <v>-36.568600000000004</v>
      </c>
      <c r="BK31" s="199">
        <v>0</v>
      </c>
      <c r="BL31" s="199">
        <v>-47.688800000000128</v>
      </c>
      <c r="BM31" s="202">
        <v>683.68319999999994</v>
      </c>
    </row>
    <row r="32" spans="1:65" ht="13.2" x14ac:dyDescent="0.25">
      <c r="A32" s="41" t="s">
        <v>36</v>
      </c>
      <c r="B32" s="202">
        <v>1499715.8240480002</v>
      </c>
      <c r="C32" s="199">
        <v>-5504.3</v>
      </c>
      <c r="D32" s="199">
        <v>775003.53946799971</v>
      </c>
      <c r="E32" s="199">
        <v>779877.05794217554</v>
      </c>
      <c r="F32" s="199">
        <v>0</v>
      </c>
      <c r="G32" s="199">
        <v>-4873.5184741758276</v>
      </c>
      <c r="H32" s="199">
        <v>769499.23946799967</v>
      </c>
      <c r="I32" s="202">
        <v>2269215.0635159998</v>
      </c>
      <c r="J32" s="199">
        <v>-80016.735000000001</v>
      </c>
      <c r="K32" s="199">
        <v>313720.15038399969</v>
      </c>
      <c r="L32" s="199">
        <v>299138.98294743994</v>
      </c>
      <c r="M32" s="199">
        <v>0</v>
      </c>
      <c r="N32" s="199">
        <v>14581.167436559743</v>
      </c>
      <c r="O32" s="199">
        <v>233703.4153839997</v>
      </c>
      <c r="P32" s="202">
        <v>2502918.4788999995</v>
      </c>
      <c r="Q32" s="199">
        <v>-10964.085000000001</v>
      </c>
      <c r="R32" s="199">
        <v>90847.601006000346</v>
      </c>
      <c r="S32" s="199">
        <v>90631.121151616142</v>
      </c>
      <c r="T32" s="199">
        <v>0</v>
      </c>
      <c r="U32" s="199">
        <v>216.47985438420437</v>
      </c>
      <c r="V32" s="199">
        <v>79883.51600600034</v>
      </c>
      <c r="W32" s="202">
        <v>2582801.9949059999</v>
      </c>
      <c r="X32" s="199">
        <v>57472.549999999988</v>
      </c>
      <c r="Y32" s="199">
        <v>-41398.709338000219</v>
      </c>
      <c r="Z32" s="199">
        <v>-41398.709338000001</v>
      </c>
      <c r="AA32" s="199">
        <v>0</v>
      </c>
      <c r="AB32" s="199">
        <v>-2.1827872842550278E-10</v>
      </c>
      <c r="AC32" s="199">
        <v>16073.84066199977</v>
      </c>
      <c r="AD32" s="202">
        <v>2598875.8355679996</v>
      </c>
      <c r="AE32" s="199">
        <v>168629.78599999999</v>
      </c>
      <c r="AF32" s="199">
        <v>-388842.67276799923</v>
      </c>
      <c r="AG32" s="199">
        <v>-388842.6727679997</v>
      </c>
      <c r="AH32" s="199">
        <v>0</v>
      </c>
      <c r="AI32" s="199">
        <v>4.6566128730773926E-10</v>
      </c>
      <c r="AJ32" s="199">
        <v>-220212.88676799927</v>
      </c>
      <c r="AK32" s="202">
        <v>2378662.9488000004</v>
      </c>
      <c r="AL32" s="199">
        <v>165593.98800000001</v>
      </c>
      <c r="AM32" s="199">
        <v>478721.9221999998</v>
      </c>
      <c r="AN32" s="199">
        <v>478721.9221999998</v>
      </c>
      <c r="AO32" s="199">
        <v>0</v>
      </c>
      <c r="AP32" s="199">
        <v>0</v>
      </c>
      <c r="AQ32" s="199">
        <v>644315.91019999981</v>
      </c>
      <c r="AR32" s="202">
        <v>3022978.8590000002</v>
      </c>
      <c r="AS32" s="199">
        <v>181053.97</v>
      </c>
      <c r="AT32" s="199">
        <v>-118050.06300000034</v>
      </c>
      <c r="AU32" s="199">
        <v>-119785.22395630428</v>
      </c>
      <c r="AV32" s="199">
        <v>0</v>
      </c>
      <c r="AW32" s="199">
        <v>1735.1609563039383</v>
      </c>
      <c r="AX32" s="199">
        <v>63003.906999999657</v>
      </c>
      <c r="AY32" s="202">
        <v>3085982.7659999998</v>
      </c>
      <c r="AZ32" s="199">
        <v>358515.34299999999</v>
      </c>
      <c r="BA32" s="199">
        <v>1062325.8608000013</v>
      </c>
      <c r="BB32" s="199">
        <v>1079006.2302929</v>
      </c>
      <c r="BC32" s="199">
        <v>0</v>
      </c>
      <c r="BD32" s="199">
        <v>-16680.369492898695</v>
      </c>
      <c r="BE32" s="199">
        <v>1420841.2038000012</v>
      </c>
      <c r="BF32" s="202">
        <v>4506823.969800001</v>
      </c>
      <c r="BG32" s="199">
        <v>447970.23500000004</v>
      </c>
      <c r="BH32" s="199">
        <v>196113.00639999873</v>
      </c>
      <c r="BI32" s="199">
        <v>195235.5132999988</v>
      </c>
      <c r="BJ32" s="199">
        <v>0</v>
      </c>
      <c r="BK32" s="199">
        <v>877.4930999999342</v>
      </c>
      <c r="BL32" s="199">
        <v>644083.24139999878</v>
      </c>
      <c r="BM32" s="202">
        <v>5150907.2111999998</v>
      </c>
    </row>
    <row r="33" spans="1:65" ht="13.2" x14ac:dyDescent="0.25">
      <c r="A33" s="42" t="s">
        <v>32</v>
      </c>
      <c r="B33" s="202">
        <v>1198.4102560000001</v>
      </c>
      <c r="C33" s="199">
        <v>-1033.8029999999999</v>
      </c>
      <c r="D33" s="199">
        <v>1179.4300959999998</v>
      </c>
      <c r="E33" s="199">
        <v>1179.4300959999998</v>
      </c>
      <c r="F33" s="199">
        <v>0</v>
      </c>
      <c r="G33" s="199">
        <v>0</v>
      </c>
      <c r="H33" s="199">
        <v>145.62709599999994</v>
      </c>
      <c r="I33" s="202">
        <v>1344.0373520000001</v>
      </c>
      <c r="J33" s="199">
        <v>-350.21400000000017</v>
      </c>
      <c r="K33" s="199">
        <v>719.20070200000009</v>
      </c>
      <c r="L33" s="199">
        <v>719.20070200000009</v>
      </c>
      <c r="M33" s="199">
        <v>0</v>
      </c>
      <c r="N33" s="199">
        <v>0</v>
      </c>
      <c r="O33" s="199">
        <v>368.98670199999992</v>
      </c>
      <c r="P33" s="202">
        <v>1713.024054</v>
      </c>
      <c r="Q33" s="199">
        <v>-305.82799999999992</v>
      </c>
      <c r="R33" s="199">
        <v>164.56843399999974</v>
      </c>
      <c r="S33" s="199">
        <v>-51.911420384024808</v>
      </c>
      <c r="T33" s="199">
        <v>0</v>
      </c>
      <c r="U33" s="199">
        <v>216.47985438402455</v>
      </c>
      <c r="V33" s="199">
        <v>-141.25956600000018</v>
      </c>
      <c r="W33" s="202">
        <v>1571.7644879999998</v>
      </c>
      <c r="X33" s="199">
        <v>-604.60000000000014</v>
      </c>
      <c r="Y33" s="199">
        <v>1.9247520000003533</v>
      </c>
      <c r="Z33" s="199">
        <v>1.9247520000003533</v>
      </c>
      <c r="AA33" s="199">
        <v>0</v>
      </c>
      <c r="AB33" s="199">
        <v>0</v>
      </c>
      <c r="AC33" s="199">
        <v>-602.67524799999978</v>
      </c>
      <c r="AD33" s="202">
        <v>969.08924000000002</v>
      </c>
      <c r="AE33" s="199">
        <v>-97.530999999999523</v>
      </c>
      <c r="AF33" s="199">
        <v>23383.110559999997</v>
      </c>
      <c r="AG33" s="199">
        <v>-877.45954869570414</v>
      </c>
      <c r="AH33" s="199">
        <v>0</v>
      </c>
      <c r="AI33" s="199">
        <v>24260.570108695701</v>
      </c>
      <c r="AJ33" s="199">
        <v>23285.579559999998</v>
      </c>
      <c r="AK33" s="202">
        <v>24254.668799999999</v>
      </c>
      <c r="AL33" s="199">
        <v>-431.30099999999999</v>
      </c>
      <c r="AM33" s="199">
        <v>-12513.5278</v>
      </c>
      <c r="AN33" s="199">
        <v>2100.5359592809637</v>
      </c>
      <c r="AO33" s="199">
        <v>0</v>
      </c>
      <c r="AP33" s="199">
        <v>-14614.063759280963</v>
      </c>
      <c r="AQ33" s="199">
        <v>-12944.828799999999</v>
      </c>
      <c r="AR33" s="202">
        <v>11309.84</v>
      </c>
      <c r="AS33" s="199">
        <v>904.04899999999998</v>
      </c>
      <c r="AT33" s="199">
        <v>8708.4904000000024</v>
      </c>
      <c r="AU33" s="199">
        <v>-3395.3149743430513</v>
      </c>
      <c r="AV33" s="199">
        <v>0</v>
      </c>
      <c r="AW33" s="199">
        <v>12103.805374343054</v>
      </c>
      <c r="AX33" s="199">
        <v>9612.5394000000015</v>
      </c>
      <c r="AY33" s="202">
        <v>20922.379400000002</v>
      </c>
      <c r="AZ33" s="199">
        <v>6259.5570000000007</v>
      </c>
      <c r="BA33" s="199">
        <v>-18661.452600000004</v>
      </c>
      <c r="BB33" s="199">
        <v>-1273.8784617480014</v>
      </c>
      <c r="BC33" s="199">
        <v>0</v>
      </c>
      <c r="BD33" s="199">
        <v>-17387.574138252003</v>
      </c>
      <c r="BE33" s="199">
        <v>-12401.895600000002</v>
      </c>
      <c r="BF33" s="202">
        <v>8520.4838</v>
      </c>
      <c r="BG33" s="199">
        <v>-2494.0919999999996</v>
      </c>
      <c r="BH33" s="199">
        <v>-1240.6094000000003</v>
      </c>
      <c r="BI33" s="199">
        <v>660.95779999999968</v>
      </c>
      <c r="BJ33" s="199">
        <v>0</v>
      </c>
      <c r="BK33" s="199">
        <v>-1901.5672</v>
      </c>
      <c r="BL33" s="199">
        <v>-3734.7013999999999</v>
      </c>
      <c r="BM33" s="202">
        <v>4785.7824000000001</v>
      </c>
    </row>
    <row r="34" spans="1:65" ht="16.2" customHeight="1" x14ac:dyDescent="0.25">
      <c r="A34" s="42" t="s">
        <v>9</v>
      </c>
      <c r="B34" s="202">
        <v>94989.781344000003</v>
      </c>
      <c r="C34" s="199">
        <v>5680.3969999999999</v>
      </c>
      <c r="D34" s="199">
        <v>42757.807648000002</v>
      </c>
      <c r="E34" s="199">
        <v>47631.326122175735</v>
      </c>
      <c r="F34" s="199">
        <v>0</v>
      </c>
      <c r="G34" s="199">
        <v>-4873.518474175733</v>
      </c>
      <c r="H34" s="199">
        <v>48438.204647999999</v>
      </c>
      <c r="I34" s="202">
        <v>143427.985992</v>
      </c>
      <c r="J34" s="199">
        <v>-16716.391</v>
      </c>
      <c r="K34" s="199">
        <v>17345.570692000005</v>
      </c>
      <c r="L34" s="199">
        <v>17447.434840866961</v>
      </c>
      <c r="M34" s="199">
        <v>0</v>
      </c>
      <c r="N34" s="199">
        <v>-101.86414886695638</v>
      </c>
      <c r="O34" s="199">
        <v>629.17969200000516</v>
      </c>
      <c r="P34" s="202">
        <v>144057.16568400001</v>
      </c>
      <c r="Q34" s="199">
        <v>-19950.060000000001</v>
      </c>
      <c r="R34" s="199">
        <v>9296.4052349999874</v>
      </c>
      <c r="S34" s="199">
        <v>9296.4052349999984</v>
      </c>
      <c r="T34" s="199">
        <v>0</v>
      </c>
      <c r="U34" s="199">
        <v>-1.0913936421275139E-11</v>
      </c>
      <c r="V34" s="199">
        <v>-10653.654765000014</v>
      </c>
      <c r="W34" s="202">
        <v>133403.51091899999</v>
      </c>
      <c r="X34" s="199">
        <v>-9155.4689999999991</v>
      </c>
      <c r="Y34" s="199">
        <v>-3859.4700469999934</v>
      </c>
      <c r="Z34" s="199">
        <v>-3859.4700469999866</v>
      </c>
      <c r="AA34" s="199">
        <v>0</v>
      </c>
      <c r="AB34" s="199">
        <v>-6.8212102632969618E-12</v>
      </c>
      <c r="AC34" s="199">
        <v>-13014.939046999993</v>
      </c>
      <c r="AD34" s="202">
        <v>120388.571872</v>
      </c>
      <c r="AE34" s="199">
        <v>96363.493000000002</v>
      </c>
      <c r="AF34" s="199">
        <v>-49053.768872000001</v>
      </c>
      <c r="AG34" s="199">
        <v>-24793.198763304295</v>
      </c>
      <c r="AH34" s="199">
        <v>0</v>
      </c>
      <c r="AI34" s="199">
        <v>-24260.570108695705</v>
      </c>
      <c r="AJ34" s="199">
        <v>47309.724128000002</v>
      </c>
      <c r="AK34" s="202">
        <v>167698.296</v>
      </c>
      <c r="AL34" s="199">
        <v>17860.343999999997</v>
      </c>
      <c r="AM34" s="199">
        <v>61928.933799999984</v>
      </c>
      <c r="AN34" s="199">
        <v>47314.870040719026</v>
      </c>
      <c r="AO34" s="199">
        <v>0</v>
      </c>
      <c r="AP34" s="199">
        <v>14614.063759280958</v>
      </c>
      <c r="AQ34" s="199">
        <v>79789.277799999982</v>
      </c>
      <c r="AR34" s="202">
        <v>247487.57379999998</v>
      </c>
      <c r="AS34" s="199">
        <v>21797.673999999995</v>
      </c>
      <c r="AT34" s="199">
        <v>-26782.049799999946</v>
      </c>
      <c r="AU34" s="199">
        <v>-16413.405381961267</v>
      </c>
      <c r="AV34" s="199">
        <v>0</v>
      </c>
      <c r="AW34" s="199">
        <v>-10368.644418038679</v>
      </c>
      <c r="AX34" s="199">
        <v>-4984.3757999999507</v>
      </c>
      <c r="AY34" s="202">
        <v>242503.19800000003</v>
      </c>
      <c r="AZ34" s="199">
        <v>49080.441999999995</v>
      </c>
      <c r="BA34" s="199">
        <v>108549.98120000002</v>
      </c>
      <c r="BB34" s="199">
        <v>87112.218427980697</v>
      </c>
      <c r="BC34" s="199">
        <v>0</v>
      </c>
      <c r="BD34" s="199">
        <v>21437.762772019327</v>
      </c>
      <c r="BE34" s="199">
        <v>157630.42320000002</v>
      </c>
      <c r="BF34" s="202">
        <v>400133.62120000005</v>
      </c>
      <c r="BG34" s="199">
        <v>20260.82799999999</v>
      </c>
      <c r="BH34" s="199">
        <v>24493.401999999933</v>
      </c>
      <c r="BI34" s="199">
        <v>21714.341699999924</v>
      </c>
      <c r="BJ34" s="199">
        <v>0</v>
      </c>
      <c r="BK34" s="199">
        <v>2779.0603000000083</v>
      </c>
      <c r="BL34" s="199">
        <v>44754.229999999923</v>
      </c>
      <c r="BM34" s="202">
        <v>444887.85119999998</v>
      </c>
    </row>
    <row r="35" spans="1:65" ht="13.2" x14ac:dyDescent="0.25">
      <c r="A35" s="44" t="s">
        <v>25</v>
      </c>
      <c r="B35" s="202">
        <v>94185.584988000002</v>
      </c>
      <c r="C35" s="199">
        <v>5410.25</v>
      </c>
      <c r="D35" s="199">
        <v>42176.104980999997</v>
      </c>
      <c r="E35" s="199">
        <v>47049.623455175737</v>
      </c>
      <c r="F35" s="199">
        <v>0</v>
      </c>
      <c r="G35" s="199">
        <v>-4873.5184741757403</v>
      </c>
      <c r="H35" s="199">
        <v>47586.354980999997</v>
      </c>
      <c r="I35" s="202">
        <v>141771.939969</v>
      </c>
      <c r="J35" s="199">
        <v>-15742.084000000001</v>
      </c>
      <c r="K35" s="199">
        <v>17184.393117</v>
      </c>
      <c r="L35" s="199">
        <v>17286.257265866963</v>
      </c>
      <c r="M35" s="199">
        <v>0</v>
      </c>
      <c r="N35" s="199">
        <v>-101.86414886696366</v>
      </c>
      <c r="O35" s="199">
        <v>1442.3091169999971</v>
      </c>
      <c r="P35" s="202">
        <v>143214.249086</v>
      </c>
      <c r="Q35" s="199">
        <v>-19897.843000000001</v>
      </c>
      <c r="R35" s="199">
        <v>8824.0797979999988</v>
      </c>
      <c r="S35" s="199">
        <v>9229.4880004908991</v>
      </c>
      <c r="T35" s="199">
        <v>0</v>
      </c>
      <c r="U35" s="199">
        <v>-405.40820249090029</v>
      </c>
      <c r="V35" s="199">
        <v>-11073.763202000002</v>
      </c>
      <c r="W35" s="202">
        <v>132140.48588399999</v>
      </c>
      <c r="X35" s="199">
        <v>-9085.7849999999999</v>
      </c>
      <c r="Y35" s="199">
        <v>-3829.0360999999866</v>
      </c>
      <c r="Z35" s="199">
        <v>-3829.0360999999866</v>
      </c>
      <c r="AA35" s="199">
        <v>0</v>
      </c>
      <c r="AB35" s="199">
        <v>0</v>
      </c>
      <c r="AC35" s="199">
        <v>-12914.821099999986</v>
      </c>
      <c r="AD35" s="202">
        <v>119225.66478400001</v>
      </c>
      <c r="AE35" s="199">
        <v>97420.782999999996</v>
      </c>
      <c r="AF35" s="199">
        <v>-48971.837983999998</v>
      </c>
      <c r="AG35" s="199">
        <v>-24711.267875304296</v>
      </c>
      <c r="AH35" s="199">
        <v>0</v>
      </c>
      <c r="AI35" s="199">
        <v>-24260.570108695701</v>
      </c>
      <c r="AJ35" s="199">
        <v>48448.945015999998</v>
      </c>
      <c r="AK35" s="202">
        <v>167674.60980000001</v>
      </c>
      <c r="AL35" s="199">
        <v>15715.930999999997</v>
      </c>
      <c r="AM35" s="199">
        <v>61693.691999999995</v>
      </c>
      <c r="AN35" s="199">
        <v>47079.62824071903</v>
      </c>
      <c r="AO35" s="199">
        <v>0</v>
      </c>
      <c r="AP35" s="199">
        <v>14614.063759280965</v>
      </c>
      <c r="AQ35" s="199">
        <v>77409.622999999992</v>
      </c>
      <c r="AR35" s="202">
        <v>245084.2328</v>
      </c>
      <c r="AS35" s="199">
        <v>19924.706999999995</v>
      </c>
      <c r="AT35" s="199">
        <v>-26624.749999999971</v>
      </c>
      <c r="AU35" s="199">
        <v>-16256.105581961267</v>
      </c>
      <c r="AV35" s="199">
        <v>0</v>
      </c>
      <c r="AW35" s="199">
        <v>-10368.644418038704</v>
      </c>
      <c r="AX35" s="199">
        <v>-6700.042999999976</v>
      </c>
      <c r="AY35" s="202">
        <v>238384.18980000002</v>
      </c>
      <c r="AZ35" s="199">
        <v>49452.035999999993</v>
      </c>
      <c r="BA35" s="199">
        <v>107324.06580000004</v>
      </c>
      <c r="BB35" s="199">
        <v>85886.303027980699</v>
      </c>
      <c r="BC35" s="199">
        <v>0</v>
      </c>
      <c r="BD35" s="199">
        <v>21437.762772019341</v>
      </c>
      <c r="BE35" s="199">
        <v>156776.10180000003</v>
      </c>
      <c r="BF35" s="202">
        <v>395160.29160000006</v>
      </c>
      <c r="BG35" s="199">
        <v>18318.694999999992</v>
      </c>
      <c r="BH35" s="199">
        <v>24268.173399999927</v>
      </c>
      <c r="BI35" s="199">
        <v>21489.113099999926</v>
      </c>
      <c r="BJ35" s="199">
        <v>0</v>
      </c>
      <c r="BK35" s="199">
        <v>2779.060300000001</v>
      </c>
      <c r="BL35" s="199">
        <v>42586.868399999919</v>
      </c>
      <c r="BM35" s="202">
        <v>437747.16</v>
      </c>
    </row>
    <row r="36" spans="1:65" ht="13.2" x14ac:dyDescent="0.25">
      <c r="A36" s="44" t="s">
        <v>24</v>
      </c>
      <c r="B36" s="202">
        <v>804.19635600000004</v>
      </c>
      <c r="C36" s="199">
        <v>270.14699999999999</v>
      </c>
      <c r="D36" s="199">
        <v>581.70266700000002</v>
      </c>
      <c r="E36" s="199">
        <v>581.70266700000002</v>
      </c>
      <c r="F36" s="199">
        <v>0</v>
      </c>
      <c r="G36" s="199">
        <v>0</v>
      </c>
      <c r="H36" s="199">
        <v>851.84966700000007</v>
      </c>
      <c r="I36" s="202">
        <v>1656.0460230000001</v>
      </c>
      <c r="J36" s="199">
        <v>-974.30699999999979</v>
      </c>
      <c r="K36" s="199">
        <v>161.17757499999959</v>
      </c>
      <c r="L36" s="199">
        <v>161.17757499999959</v>
      </c>
      <c r="M36" s="199">
        <v>0</v>
      </c>
      <c r="N36" s="199">
        <v>0</v>
      </c>
      <c r="O36" s="199">
        <v>-813.1294250000002</v>
      </c>
      <c r="P36" s="202">
        <v>842.91659799999991</v>
      </c>
      <c r="Q36" s="199">
        <v>-52.216999999999999</v>
      </c>
      <c r="R36" s="199">
        <v>472.32543699999997</v>
      </c>
      <c r="S36" s="199">
        <v>66.917234509099785</v>
      </c>
      <c r="T36" s="199">
        <v>0</v>
      </c>
      <c r="U36" s="199">
        <v>405.40820249090018</v>
      </c>
      <c r="V36" s="199">
        <v>420.10843699999998</v>
      </c>
      <c r="W36" s="202">
        <v>1263.0250349999999</v>
      </c>
      <c r="X36" s="199">
        <v>-69.684000000000026</v>
      </c>
      <c r="Y36" s="199">
        <v>-30.433946999999932</v>
      </c>
      <c r="Z36" s="199">
        <v>-30.433946999999932</v>
      </c>
      <c r="AA36" s="199">
        <v>0</v>
      </c>
      <c r="AB36" s="199">
        <v>0</v>
      </c>
      <c r="AC36" s="199">
        <v>-100.11794699999996</v>
      </c>
      <c r="AD36" s="202">
        <v>1162.9070879999999</v>
      </c>
      <c r="AE36" s="199">
        <v>-1057.29</v>
      </c>
      <c r="AF36" s="199">
        <v>-81.930887999999868</v>
      </c>
      <c r="AG36" s="199">
        <v>-81.930887999999868</v>
      </c>
      <c r="AH36" s="199">
        <v>0</v>
      </c>
      <c r="AI36" s="199">
        <v>0</v>
      </c>
      <c r="AJ36" s="199">
        <v>-1139.2208879999998</v>
      </c>
      <c r="AK36" s="202">
        <v>23.686199999999999</v>
      </c>
      <c r="AL36" s="199">
        <v>2144.4130000000005</v>
      </c>
      <c r="AM36" s="199">
        <v>235.24179999999933</v>
      </c>
      <c r="AN36" s="199">
        <v>235.24179999999933</v>
      </c>
      <c r="AO36" s="199">
        <v>0</v>
      </c>
      <c r="AP36" s="199">
        <v>0</v>
      </c>
      <c r="AQ36" s="199">
        <v>2379.6547999999998</v>
      </c>
      <c r="AR36" s="202">
        <v>2403.3409999999999</v>
      </c>
      <c r="AS36" s="199">
        <v>1872.9670000000001</v>
      </c>
      <c r="AT36" s="199">
        <v>-157.29979999999978</v>
      </c>
      <c r="AU36" s="199">
        <v>-157.29979999999978</v>
      </c>
      <c r="AV36" s="199">
        <v>0</v>
      </c>
      <c r="AW36" s="199">
        <v>0</v>
      </c>
      <c r="AX36" s="199">
        <v>1715.6672000000003</v>
      </c>
      <c r="AY36" s="202">
        <v>4119.0082000000002</v>
      </c>
      <c r="AZ36" s="199">
        <v>-371.59400000000005</v>
      </c>
      <c r="BA36" s="199">
        <v>1225.9154000000008</v>
      </c>
      <c r="BB36" s="199">
        <v>1225.9154000000008</v>
      </c>
      <c r="BC36" s="199">
        <v>0</v>
      </c>
      <c r="BD36" s="199">
        <v>0</v>
      </c>
      <c r="BE36" s="199">
        <v>854.32140000000072</v>
      </c>
      <c r="BF36" s="202">
        <v>4973.3296000000009</v>
      </c>
      <c r="BG36" s="199">
        <v>1942.1329999999996</v>
      </c>
      <c r="BH36" s="199">
        <v>225.22859999999878</v>
      </c>
      <c r="BI36" s="199">
        <v>225.22859999999878</v>
      </c>
      <c r="BJ36" s="199">
        <v>0</v>
      </c>
      <c r="BK36" s="199">
        <v>0</v>
      </c>
      <c r="BL36" s="199">
        <v>2167.3615999999984</v>
      </c>
      <c r="BM36" s="202">
        <v>7140.6911999999993</v>
      </c>
    </row>
    <row r="37" spans="1:65" ht="17.399999999999999" customHeight="1" x14ac:dyDescent="0.25">
      <c r="A37" s="46" t="s">
        <v>37</v>
      </c>
      <c r="B37" s="202">
        <v>88950.424396000002</v>
      </c>
      <c r="C37" s="199">
        <v>5990.9660000000031</v>
      </c>
      <c r="D37" s="199">
        <v>40086.362145999999</v>
      </c>
      <c r="E37" s="199">
        <v>40196.595029304059</v>
      </c>
      <c r="F37" s="199">
        <v>0</v>
      </c>
      <c r="G37" s="199">
        <v>-110.23288330405921</v>
      </c>
      <c r="H37" s="199">
        <v>46077.328146</v>
      </c>
      <c r="I37" s="202">
        <v>135027.752542</v>
      </c>
      <c r="J37" s="199">
        <v>-16767.18</v>
      </c>
      <c r="K37" s="199">
        <v>16252.601983999986</v>
      </c>
      <c r="L37" s="199">
        <v>16252.601983999986</v>
      </c>
      <c r="M37" s="199">
        <v>0</v>
      </c>
      <c r="N37" s="199">
        <v>0</v>
      </c>
      <c r="O37" s="199">
        <v>-514.57801600001403</v>
      </c>
      <c r="P37" s="202">
        <v>134513.17452599999</v>
      </c>
      <c r="Q37" s="199">
        <v>-25890.944999999992</v>
      </c>
      <c r="R37" s="199">
        <v>8193.5525999999954</v>
      </c>
      <c r="S37" s="199">
        <v>7843.0508002717352</v>
      </c>
      <c r="T37" s="199">
        <v>0</v>
      </c>
      <c r="U37" s="199">
        <v>350.50179972826027</v>
      </c>
      <c r="V37" s="199">
        <v>-17697.392399999997</v>
      </c>
      <c r="W37" s="202">
        <v>116815.78212599999</v>
      </c>
      <c r="X37" s="199">
        <v>-6932.3780000000006</v>
      </c>
      <c r="Y37" s="199">
        <v>-3394.3407819999957</v>
      </c>
      <c r="Z37" s="199">
        <v>-3394.3407819999957</v>
      </c>
      <c r="AA37" s="199">
        <v>0</v>
      </c>
      <c r="AB37" s="199">
        <v>0</v>
      </c>
      <c r="AC37" s="199">
        <v>-10326.718781999996</v>
      </c>
      <c r="AD37" s="202">
        <v>106489.06334399999</v>
      </c>
      <c r="AE37" s="199">
        <v>87919.130999999994</v>
      </c>
      <c r="AF37" s="199">
        <v>-46345.758143999992</v>
      </c>
      <c r="AG37" s="199">
        <v>-22085.188035304291</v>
      </c>
      <c r="AH37" s="199">
        <v>0</v>
      </c>
      <c r="AI37" s="199">
        <v>-24260.570108695701</v>
      </c>
      <c r="AJ37" s="199">
        <v>41573.372856000002</v>
      </c>
      <c r="AK37" s="202">
        <v>148062.4362</v>
      </c>
      <c r="AL37" s="199">
        <v>6190.4699999999939</v>
      </c>
      <c r="AM37" s="199">
        <v>56675.609800000013</v>
      </c>
      <c r="AN37" s="199">
        <v>42061.546040719048</v>
      </c>
      <c r="AO37" s="199">
        <v>0</v>
      </c>
      <c r="AP37" s="199">
        <v>14614.063759280965</v>
      </c>
      <c r="AQ37" s="199">
        <v>62866.079800000007</v>
      </c>
      <c r="AR37" s="202">
        <v>210928.516</v>
      </c>
      <c r="AS37" s="199">
        <v>20059.756000000001</v>
      </c>
      <c r="AT37" s="199">
        <v>-24737.801799999994</v>
      </c>
      <c r="AU37" s="199">
        <v>-14369.15738196129</v>
      </c>
      <c r="AV37" s="199">
        <v>0</v>
      </c>
      <c r="AW37" s="199">
        <v>-10368.644418038704</v>
      </c>
      <c r="AX37" s="199">
        <v>-4678.0457999999926</v>
      </c>
      <c r="AY37" s="202">
        <v>206250.47020000001</v>
      </c>
      <c r="AZ37" s="199">
        <v>54760.959999999999</v>
      </c>
      <c r="BA37" s="199">
        <v>99993.789000000048</v>
      </c>
      <c r="BB37" s="199">
        <v>77142.41803590316</v>
      </c>
      <c r="BC37" s="199">
        <v>0</v>
      </c>
      <c r="BD37" s="199">
        <v>22851.370964096888</v>
      </c>
      <c r="BE37" s="199">
        <v>154754.74900000004</v>
      </c>
      <c r="BF37" s="202">
        <v>361005.21920000005</v>
      </c>
      <c r="BG37" s="199">
        <v>16344.424999999997</v>
      </c>
      <c r="BH37" s="199">
        <v>23098.798999999934</v>
      </c>
      <c r="BI37" s="199">
        <v>19551.798099999934</v>
      </c>
      <c r="BJ37" s="199">
        <v>0</v>
      </c>
      <c r="BK37" s="199">
        <v>3547.0008999999991</v>
      </c>
      <c r="BL37" s="199">
        <v>39443.223999999929</v>
      </c>
      <c r="BM37" s="202">
        <v>400448.44319999998</v>
      </c>
    </row>
    <row r="38" spans="1:65" ht="13.2" x14ac:dyDescent="0.25">
      <c r="A38" s="42" t="s">
        <v>17</v>
      </c>
      <c r="B38" s="202">
        <v>1403527.6324480001</v>
      </c>
      <c r="C38" s="199">
        <v>-10150.894</v>
      </c>
      <c r="D38" s="199">
        <v>731066.30172399979</v>
      </c>
      <c r="E38" s="199">
        <v>731066.30172399979</v>
      </c>
      <c r="F38" s="199">
        <v>0</v>
      </c>
      <c r="G38" s="199">
        <v>0</v>
      </c>
      <c r="H38" s="199">
        <v>720915.40772399982</v>
      </c>
      <c r="I38" s="202">
        <v>2124443.0401719999</v>
      </c>
      <c r="J38" s="199">
        <v>-62950.13</v>
      </c>
      <c r="K38" s="199">
        <v>295655.37898999976</v>
      </c>
      <c r="L38" s="199">
        <v>280972.347404573</v>
      </c>
      <c r="M38" s="199">
        <v>0</v>
      </c>
      <c r="N38" s="199">
        <v>14683.031585426768</v>
      </c>
      <c r="O38" s="199">
        <v>232705.24898999976</v>
      </c>
      <c r="P38" s="202">
        <v>2357148.2891619997</v>
      </c>
      <c r="Q38" s="199">
        <v>9291.8030000000017</v>
      </c>
      <c r="R38" s="199">
        <v>81386.627337000173</v>
      </c>
      <c r="S38" s="199">
        <v>81386.627337000173</v>
      </c>
      <c r="T38" s="199">
        <v>0</v>
      </c>
      <c r="U38" s="199">
        <v>0</v>
      </c>
      <c r="V38" s="199">
        <v>90678.430337000173</v>
      </c>
      <c r="W38" s="202">
        <v>2447826.7194989999</v>
      </c>
      <c r="X38" s="199">
        <v>67232.618999999992</v>
      </c>
      <c r="Y38" s="199">
        <v>-37541.164043000012</v>
      </c>
      <c r="Z38" s="199">
        <v>-37541.164043000012</v>
      </c>
      <c r="AA38" s="199">
        <v>0</v>
      </c>
      <c r="AB38" s="199">
        <v>0</v>
      </c>
      <c r="AC38" s="199">
        <v>29691.45495699998</v>
      </c>
      <c r="AD38" s="202">
        <v>2477518.1744559999</v>
      </c>
      <c r="AE38" s="199">
        <v>72363.823999999993</v>
      </c>
      <c r="AF38" s="199">
        <v>-363172.01445599971</v>
      </c>
      <c r="AG38" s="199">
        <v>-363172.01445599971</v>
      </c>
      <c r="AH38" s="199">
        <v>0</v>
      </c>
      <c r="AI38" s="199">
        <v>0</v>
      </c>
      <c r="AJ38" s="199">
        <v>-290808.19045599969</v>
      </c>
      <c r="AK38" s="202">
        <v>2186709.9840000002</v>
      </c>
      <c r="AL38" s="199">
        <v>148164.94500000001</v>
      </c>
      <c r="AM38" s="199">
        <v>429306.51619999978</v>
      </c>
      <c r="AN38" s="199">
        <v>429306.51619999978</v>
      </c>
      <c r="AO38" s="199">
        <v>0</v>
      </c>
      <c r="AP38" s="199">
        <v>0</v>
      </c>
      <c r="AQ38" s="199">
        <v>577471.46119999979</v>
      </c>
      <c r="AR38" s="202">
        <v>2764181.4452</v>
      </c>
      <c r="AS38" s="199">
        <v>158352.247</v>
      </c>
      <c r="AT38" s="199">
        <v>-99976.503599999967</v>
      </c>
      <c r="AU38" s="199">
        <v>-99976.503599999967</v>
      </c>
      <c r="AV38" s="199">
        <v>0</v>
      </c>
      <c r="AW38" s="199">
        <v>0</v>
      </c>
      <c r="AX38" s="199">
        <v>58375.743400000036</v>
      </c>
      <c r="AY38" s="202">
        <v>2822557.1886</v>
      </c>
      <c r="AZ38" s="199">
        <v>303175.34399999998</v>
      </c>
      <c r="BA38" s="199">
        <v>972437.33220000053</v>
      </c>
      <c r="BB38" s="199">
        <v>993167.89032666723</v>
      </c>
      <c r="BC38" s="199">
        <v>0</v>
      </c>
      <c r="BD38" s="199">
        <v>-20730.5581266667</v>
      </c>
      <c r="BE38" s="199">
        <v>1275612.6762000006</v>
      </c>
      <c r="BF38" s="202">
        <v>4098169.8648000006</v>
      </c>
      <c r="BG38" s="199">
        <v>430203.49900000007</v>
      </c>
      <c r="BH38" s="199">
        <v>172860.21379999886</v>
      </c>
      <c r="BI38" s="199">
        <v>172860.21379999886</v>
      </c>
      <c r="BJ38" s="199">
        <v>0</v>
      </c>
      <c r="BK38" s="199">
        <v>0</v>
      </c>
      <c r="BL38" s="199">
        <v>603063.71279999893</v>
      </c>
      <c r="BM38" s="202">
        <v>4701233.5775999995</v>
      </c>
    </row>
    <row r="39" spans="1:65" ht="22.8" x14ac:dyDescent="0.25">
      <c r="A39" s="45" t="s">
        <v>31</v>
      </c>
      <c r="B39" s="202">
        <v>1356679.252572</v>
      </c>
      <c r="C39" s="199">
        <v>-4509.2610000000022</v>
      </c>
      <c r="D39" s="199">
        <v>708743.28305100009</v>
      </c>
      <c r="E39" s="199">
        <v>708743.28305100009</v>
      </c>
      <c r="F39" s="199">
        <v>0</v>
      </c>
      <c r="G39" s="199">
        <v>0</v>
      </c>
      <c r="H39" s="199">
        <v>704234.02205100004</v>
      </c>
      <c r="I39" s="202">
        <v>2060913.2746230001</v>
      </c>
      <c r="J39" s="199">
        <v>-69068.89</v>
      </c>
      <c r="K39" s="199">
        <v>268993.885503</v>
      </c>
      <c r="L39" s="199">
        <v>268993.885503</v>
      </c>
      <c r="M39" s="199">
        <v>0</v>
      </c>
      <c r="N39" s="199">
        <v>0</v>
      </c>
      <c r="O39" s="199">
        <v>199924.99550299998</v>
      </c>
      <c r="P39" s="202">
        <v>2260838.270126</v>
      </c>
      <c r="Q39" s="199">
        <v>10882.386</v>
      </c>
      <c r="R39" s="199">
        <v>73015.153293999785</v>
      </c>
      <c r="S39" s="199">
        <v>73015.153293999785</v>
      </c>
      <c r="T39" s="199">
        <v>0</v>
      </c>
      <c r="U39" s="199">
        <v>0</v>
      </c>
      <c r="V39" s="199">
        <v>83897.539293999784</v>
      </c>
      <c r="W39" s="202">
        <v>2344735.8094199998</v>
      </c>
      <c r="X39" s="199">
        <v>67087.78</v>
      </c>
      <c r="Y39" s="199">
        <v>-31712.727716000023</v>
      </c>
      <c r="Z39" s="199">
        <v>-31712.727716000023</v>
      </c>
      <c r="AA39" s="199">
        <v>0</v>
      </c>
      <c r="AB39" s="199">
        <v>0</v>
      </c>
      <c r="AC39" s="199">
        <v>35375.052283999976</v>
      </c>
      <c r="AD39" s="202">
        <v>2380110.8617039998</v>
      </c>
      <c r="AE39" s="199">
        <v>66406.625999999989</v>
      </c>
      <c r="AF39" s="199">
        <v>-348796.55710399972</v>
      </c>
      <c r="AG39" s="199">
        <v>-348796.55710399972</v>
      </c>
      <c r="AH39" s="199">
        <v>0</v>
      </c>
      <c r="AI39" s="199">
        <v>0</v>
      </c>
      <c r="AJ39" s="199">
        <v>-282389.93110399973</v>
      </c>
      <c r="AK39" s="202">
        <v>2097720.9306000001</v>
      </c>
      <c r="AL39" s="199">
        <v>129103.762</v>
      </c>
      <c r="AM39" s="199">
        <v>410941.01599999995</v>
      </c>
      <c r="AN39" s="199">
        <v>410941.01599999995</v>
      </c>
      <c r="AO39" s="199">
        <v>0</v>
      </c>
      <c r="AP39" s="199">
        <v>0</v>
      </c>
      <c r="AQ39" s="199">
        <v>540044.77799999993</v>
      </c>
      <c r="AR39" s="202">
        <v>2637765.7086</v>
      </c>
      <c r="AS39" s="199">
        <v>139333.51843437413</v>
      </c>
      <c r="AT39" s="199">
        <v>-92597.008634374011</v>
      </c>
      <c r="AU39" s="199">
        <v>-92597.008634374011</v>
      </c>
      <c r="AV39" s="199">
        <v>0</v>
      </c>
      <c r="AW39" s="199">
        <v>0</v>
      </c>
      <c r="AX39" s="199">
        <v>46736.509800000116</v>
      </c>
      <c r="AY39" s="202">
        <v>2684502.2184000001</v>
      </c>
      <c r="AZ39" s="199">
        <v>325295.93400000001</v>
      </c>
      <c r="BA39" s="199">
        <v>957346.41860000032</v>
      </c>
      <c r="BB39" s="199">
        <v>957346.41860000032</v>
      </c>
      <c r="BC39" s="199">
        <v>0</v>
      </c>
      <c r="BD39" s="199">
        <v>0</v>
      </c>
      <c r="BE39" s="199">
        <v>1282642.3526000003</v>
      </c>
      <c r="BF39" s="202">
        <v>3967144.5710000005</v>
      </c>
      <c r="BG39" s="199">
        <v>431559.34100000001</v>
      </c>
      <c r="BH39" s="199">
        <v>169743.19519999903</v>
      </c>
      <c r="BI39" s="199">
        <v>169743.19519999903</v>
      </c>
      <c r="BJ39" s="199">
        <v>0</v>
      </c>
      <c r="BK39" s="199">
        <v>0</v>
      </c>
      <c r="BL39" s="199">
        <v>601302.53619999904</v>
      </c>
      <c r="BM39" s="202">
        <v>4568447.1071999995</v>
      </c>
    </row>
    <row r="40" spans="1:65" ht="13.95" customHeight="1" x14ac:dyDescent="0.25">
      <c r="A40" s="41" t="s">
        <v>38</v>
      </c>
      <c r="B40" s="202">
        <v>24598.947360000002</v>
      </c>
      <c r="C40" s="199">
        <v>995.82499999999936</v>
      </c>
      <c r="D40" s="199">
        <v>2894.0193689999992</v>
      </c>
      <c r="E40" s="199">
        <v>8029.2260026930098</v>
      </c>
      <c r="F40" s="199">
        <v>0</v>
      </c>
      <c r="G40" s="199">
        <v>-5135.2066336930111</v>
      </c>
      <c r="H40" s="199">
        <v>3889.8443689999986</v>
      </c>
      <c r="I40" s="202">
        <v>28488.791729</v>
      </c>
      <c r="J40" s="199">
        <v>-1859.335</v>
      </c>
      <c r="K40" s="199">
        <v>-6154.7406550000005</v>
      </c>
      <c r="L40" s="199">
        <v>2559.4047516679657</v>
      </c>
      <c r="M40" s="199">
        <v>0</v>
      </c>
      <c r="N40" s="199">
        <v>-8714.1454066679653</v>
      </c>
      <c r="O40" s="199">
        <v>-8014.0756550000006</v>
      </c>
      <c r="P40" s="202">
        <v>20474.716074</v>
      </c>
      <c r="Q40" s="199">
        <v>-403.62999999999988</v>
      </c>
      <c r="R40" s="199">
        <v>12935.968174</v>
      </c>
      <c r="S40" s="199">
        <v>2158.5602331049804</v>
      </c>
      <c r="T40" s="199">
        <v>0</v>
      </c>
      <c r="U40" s="199">
        <v>10777.40794089502</v>
      </c>
      <c r="V40" s="199">
        <v>12532.338174</v>
      </c>
      <c r="W40" s="202">
        <v>33007.054248</v>
      </c>
      <c r="X40" s="199">
        <v>-191.131</v>
      </c>
      <c r="Y40" s="199">
        <v>6335.282048</v>
      </c>
      <c r="Z40" s="199">
        <v>439.75642822826967</v>
      </c>
      <c r="AA40" s="199">
        <v>0</v>
      </c>
      <c r="AB40" s="199">
        <v>5895.5256197717299</v>
      </c>
      <c r="AC40" s="199">
        <v>6144.1510479999997</v>
      </c>
      <c r="AD40" s="202">
        <v>39151.205296</v>
      </c>
      <c r="AE40" s="199">
        <v>253.04499999999996</v>
      </c>
      <c r="AF40" s="199">
        <v>-4159.1846960000057</v>
      </c>
      <c r="AG40" s="199">
        <v>-5512.3027501287879</v>
      </c>
      <c r="AH40" s="199">
        <v>0</v>
      </c>
      <c r="AI40" s="199">
        <v>1353.1180541287822</v>
      </c>
      <c r="AJ40" s="199">
        <v>-3906.1396960000056</v>
      </c>
      <c r="AK40" s="202">
        <v>35245.065599999994</v>
      </c>
      <c r="AL40" s="199">
        <v>-471.57100000000003</v>
      </c>
      <c r="AM40" s="199">
        <v>-33190.116999999991</v>
      </c>
      <c r="AN40" s="199">
        <v>5476.448571094159</v>
      </c>
      <c r="AO40" s="199">
        <v>0</v>
      </c>
      <c r="AP40" s="199">
        <v>-38666.56557109415</v>
      </c>
      <c r="AQ40" s="199">
        <v>-33661.687999999995</v>
      </c>
      <c r="AR40" s="202">
        <v>1583.3776</v>
      </c>
      <c r="AS40" s="199">
        <v>4042.7030000000004</v>
      </c>
      <c r="AT40" s="199">
        <v>-252.27520000000004</v>
      </c>
      <c r="AU40" s="199">
        <v>-118.87198804347867</v>
      </c>
      <c r="AV40" s="199">
        <v>0</v>
      </c>
      <c r="AW40" s="199">
        <v>-133.40321195652137</v>
      </c>
      <c r="AX40" s="199">
        <v>3790.4278000000004</v>
      </c>
      <c r="AY40" s="202">
        <v>5373.8054000000002</v>
      </c>
      <c r="AZ40" s="199">
        <v>-3025.9940000000001</v>
      </c>
      <c r="BA40" s="199">
        <v>1053.0684000000006</v>
      </c>
      <c r="BB40" s="199">
        <v>1110.177375555556</v>
      </c>
      <c r="BC40" s="199">
        <v>0</v>
      </c>
      <c r="BD40" s="199">
        <v>-57.108975555555389</v>
      </c>
      <c r="BE40" s="199">
        <v>-1972.9255999999996</v>
      </c>
      <c r="BF40" s="202">
        <v>3400.8798000000006</v>
      </c>
      <c r="BG40" s="199">
        <v>-2708.5849999999996</v>
      </c>
      <c r="BH40" s="199">
        <v>67.353199999999106</v>
      </c>
      <c r="BI40" s="199">
        <v>67.353199999998822</v>
      </c>
      <c r="BJ40" s="199">
        <v>0</v>
      </c>
      <c r="BK40" s="199">
        <v>2.8421709430404007E-13</v>
      </c>
      <c r="BL40" s="199">
        <v>-2641.2318000000005</v>
      </c>
      <c r="BM40" s="202">
        <v>759.64799999999991</v>
      </c>
    </row>
    <row r="41" spans="1:65" ht="13.95" customHeight="1" x14ac:dyDescent="0.25">
      <c r="A41" s="42" t="s">
        <v>9</v>
      </c>
      <c r="B41" s="202">
        <v>24598.947360000002</v>
      </c>
      <c r="C41" s="199">
        <v>995.82499999999936</v>
      </c>
      <c r="D41" s="199">
        <v>2894.0193689999992</v>
      </c>
      <c r="E41" s="199">
        <v>8029.2260026930098</v>
      </c>
      <c r="F41" s="199">
        <v>0</v>
      </c>
      <c r="G41" s="199">
        <v>-5135.2066336930111</v>
      </c>
      <c r="H41" s="199">
        <v>3889.8443689999986</v>
      </c>
      <c r="I41" s="202">
        <v>28488.791729</v>
      </c>
      <c r="J41" s="199">
        <v>-1859.335</v>
      </c>
      <c r="K41" s="199">
        <v>-6154.7406550000005</v>
      </c>
      <c r="L41" s="199">
        <v>2559.4047516679657</v>
      </c>
      <c r="M41" s="199">
        <v>0</v>
      </c>
      <c r="N41" s="199">
        <v>-8714.1454066679653</v>
      </c>
      <c r="O41" s="199">
        <v>-8014.0756550000006</v>
      </c>
      <c r="P41" s="202">
        <v>20474.716074</v>
      </c>
      <c r="Q41" s="199">
        <v>-403.62999999999988</v>
      </c>
      <c r="R41" s="199">
        <v>12935.968174</v>
      </c>
      <c r="S41" s="199">
        <v>2158.5602331049804</v>
      </c>
      <c r="T41" s="199">
        <v>0</v>
      </c>
      <c r="U41" s="199">
        <v>10777.40794089502</v>
      </c>
      <c r="V41" s="199">
        <v>12532.338174</v>
      </c>
      <c r="W41" s="202">
        <v>33007.054248</v>
      </c>
      <c r="X41" s="199">
        <v>-191.131</v>
      </c>
      <c r="Y41" s="199">
        <v>6335.282048</v>
      </c>
      <c r="Z41" s="199">
        <v>439.75642822826967</v>
      </c>
      <c r="AA41" s="199">
        <v>0</v>
      </c>
      <c r="AB41" s="199">
        <v>5895.5256197717299</v>
      </c>
      <c r="AC41" s="199">
        <v>6144.1510479999997</v>
      </c>
      <c r="AD41" s="202">
        <v>39151.205296</v>
      </c>
      <c r="AE41" s="199">
        <v>253.04499999999996</v>
      </c>
      <c r="AF41" s="199">
        <v>-4159.1846960000057</v>
      </c>
      <c r="AG41" s="199">
        <v>-5512.3027501287879</v>
      </c>
      <c r="AH41" s="199">
        <v>0</v>
      </c>
      <c r="AI41" s="199">
        <v>1353.1180541287822</v>
      </c>
      <c r="AJ41" s="199">
        <v>-3906.1396960000056</v>
      </c>
      <c r="AK41" s="202">
        <v>35245.065599999994</v>
      </c>
      <c r="AL41" s="199">
        <v>-471.57100000000003</v>
      </c>
      <c r="AM41" s="199">
        <v>-33190.116999999991</v>
      </c>
      <c r="AN41" s="199">
        <v>5476.448571094159</v>
      </c>
      <c r="AO41" s="199">
        <v>0</v>
      </c>
      <c r="AP41" s="199">
        <v>-38666.56557109415</v>
      </c>
      <c r="AQ41" s="199">
        <v>-33661.687999999995</v>
      </c>
      <c r="AR41" s="202">
        <v>1583.3776</v>
      </c>
      <c r="AS41" s="199">
        <v>4042.7030000000004</v>
      </c>
      <c r="AT41" s="199">
        <v>-252.27520000000004</v>
      </c>
      <c r="AU41" s="199">
        <v>-118.87198804347867</v>
      </c>
      <c r="AV41" s="199">
        <v>0</v>
      </c>
      <c r="AW41" s="199">
        <v>-133.40321195652137</v>
      </c>
      <c r="AX41" s="199">
        <v>3790.4278000000004</v>
      </c>
      <c r="AY41" s="202">
        <v>5373.8054000000002</v>
      </c>
      <c r="AZ41" s="199">
        <v>-3025.9940000000001</v>
      </c>
      <c r="BA41" s="199">
        <v>1053.0684000000006</v>
      </c>
      <c r="BB41" s="199">
        <v>1110.177375555556</v>
      </c>
      <c r="BC41" s="199">
        <v>0</v>
      </c>
      <c r="BD41" s="199">
        <v>-57.108975555555389</v>
      </c>
      <c r="BE41" s="199">
        <v>-1972.9255999999996</v>
      </c>
      <c r="BF41" s="202">
        <v>3400.8798000000006</v>
      </c>
      <c r="BG41" s="199">
        <v>-2708.5849999999996</v>
      </c>
      <c r="BH41" s="199">
        <v>67.353199999999106</v>
      </c>
      <c r="BI41" s="199">
        <v>67.353199999998822</v>
      </c>
      <c r="BJ41" s="199">
        <v>0</v>
      </c>
      <c r="BK41" s="199">
        <v>2.8421709430404007E-13</v>
      </c>
      <c r="BL41" s="199">
        <v>-2641.2318000000005</v>
      </c>
      <c r="BM41" s="202">
        <v>759.64799999999991</v>
      </c>
    </row>
    <row r="42" spans="1:65" ht="13.95" customHeight="1" x14ac:dyDescent="0.25">
      <c r="A42" s="44" t="s">
        <v>25</v>
      </c>
      <c r="B42" s="202">
        <v>6354.7280680000003</v>
      </c>
      <c r="C42" s="199">
        <v>4518.2199999999993</v>
      </c>
      <c r="D42" s="199">
        <v>-1440.6859370000002</v>
      </c>
      <c r="E42" s="199">
        <v>705.61801881702468</v>
      </c>
      <c r="F42" s="199">
        <v>0</v>
      </c>
      <c r="G42" s="199">
        <v>-2146.3039558170249</v>
      </c>
      <c r="H42" s="199">
        <v>3077.5340629999992</v>
      </c>
      <c r="I42" s="202">
        <v>9432.2621309999995</v>
      </c>
      <c r="J42" s="199">
        <v>-804.11200000000008</v>
      </c>
      <c r="K42" s="199">
        <v>-5256.4837390000002</v>
      </c>
      <c r="L42" s="199">
        <v>339.37330355717586</v>
      </c>
      <c r="M42" s="199">
        <v>0</v>
      </c>
      <c r="N42" s="199">
        <v>-5595.8570425571761</v>
      </c>
      <c r="O42" s="199">
        <v>-6060.5957390000003</v>
      </c>
      <c r="P42" s="202">
        <v>3371.6663919999996</v>
      </c>
      <c r="Q42" s="199">
        <v>-958.60799999999995</v>
      </c>
      <c r="R42" s="199">
        <v>-1121.9661339999996</v>
      </c>
      <c r="S42" s="199">
        <v>912.15713444098151</v>
      </c>
      <c r="T42" s="199">
        <v>0</v>
      </c>
      <c r="U42" s="199">
        <v>-2034.1232684409811</v>
      </c>
      <c r="V42" s="199">
        <v>-2080.5741339999995</v>
      </c>
      <c r="W42" s="202">
        <v>1291.0922579999999</v>
      </c>
      <c r="X42" s="199">
        <v>-27.170999999999999</v>
      </c>
      <c r="Y42" s="199">
        <v>-377.8968099999999</v>
      </c>
      <c r="Z42" s="199">
        <v>-126.34513727173859</v>
      </c>
      <c r="AA42" s="199">
        <v>0</v>
      </c>
      <c r="AB42" s="199">
        <v>-251.55167272826131</v>
      </c>
      <c r="AC42" s="199">
        <v>-405.06780999999989</v>
      </c>
      <c r="AD42" s="202">
        <v>886.02444800000001</v>
      </c>
      <c r="AE42" s="199">
        <v>512.01099999999997</v>
      </c>
      <c r="AF42" s="199">
        <v>-71.60824799999989</v>
      </c>
      <c r="AG42" s="199">
        <v>-71.60824799999989</v>
      </c>
      <c r="AH42" s="199">
        <v>0</v>
      </c>
      <c r="AI42" s="199">
        <v>0</v>
      </c>
      <c r="AJ42" s="199">
        <v>440.40275200000008</v>
      </c>
      <c r="AK42" s="202">
        <v>1326.4272000000001</v>
      </c>
      <c r="AL42" s="199">
        <v>-231.60600000000005</v>
      </c>
      <c r="AM42" s="199">
        <v>-218.30860000000001</v>
      </c>
      <c r="AN42" s="199">
        <v>168.77111814381323</v>
      </c>
      <c r="AO42" s="199">
        <v>0</v>
      </c>
      <c r="AP42" s="199">
        <v>-387.07971814381324</v>
      </c>
      <c r="AQ42" s="199">
        <v>-449.91460000000006</v>
      </c>
      <c r="AR42" s="202">
        <v>876.51260000000002</v>
      </c>
      <c r="AS42" s="199">
        <v>3848.4850000000001</v>
      </c>
      <c r="AT42" s="199">
        <v>-5.8690000000001419</v>
      </c>
      <c r="AU42" s="199">
        <v>-5.8690000000001419</v>
      </c>
      <c r="AV42" s="199">
        <v>0</v>
      </c>
      <c r="AW42" s="199">
        <v>0</v>
      </c>
      <c r="AX42" s="199">
        <v>3842.616</v>
      </c>
      <c r="AY42" s="202">
        <v>4719.1286</v>
      </c>
      <c r="AZ42" s="199">
        <v>-2718.817</v>
      </c>
      <c r="BA42" s="199">
        <v>1290.8624000000004</v>
      </c>
      <c r="BB42" s="199">
        <v>976.05440130200043</v>
      </c>
      <c r="BC42" s="199">
        <v>0</v>
      </c>
      <c r="BD42" s="199">
        <v>314.80799869800001</v>
      </c>
      <c r="BE42" s="199">
        <v>-1427.9545999999996</v>
      </c>
      <c r="BF42" s="202">
        <v>3291.1740000000004</v>
      </c>
      <c r="BG42" s="199">
        <v>-2781.1959999999995</v>
      </c>
      <c r="BH42" s="199">
        <v>-54.189200000001165</v>
      </c>
      <c r="BI42" s="199">
        <v>55.516599999998846</v>
      </c>
      <c r="BJ42" s="199">
        <v>0</v>
      </c>
      <c r="BK42" s="199">
        <v>-109.70580000000001</v>
      </c>
      <c r="BL42" s="199">
        <v>-2835.3852000000006</v>
      </c>
      <c r="BM42" s="202">
        <v>455.78879999999998</v>
      </c>
    </row>
    <row r="43" spans="1:65" ht="13.95" customHeight="1" x14ac:dyDescent="0.25">
      <c r="A43" s="44" t="s">
        <v>24</v>
      </c>
      <c r="B43" s="202">
        <v>18244.219292000002</v>
      </c>
      <c r="C43" s="199">
        <v>-3522.395</v>
      </c>
      <c r="D43" s="199">
        <v>4334.7053059999998</v>
      </c>
      <c r="E43" s="199">
        <v>7323.6079838759852</v>
      </c>
      <c r="F43" s="199">
        <v>0</v>
      </c>
      <c r="G43" s="199">
        <v>-2988.9026778759853</v>
      </c>
      <c r="H43" s="199">
        <v>812.3103059999994</v>
      </c>
      <c r="I43" s="202">
        <v>19056.529598000001</v>
      </c>
      <c r="J43" s="199">
        <v>-1055.223</v>
      </c>
      <c r="K43" s="199">
        <v>-898.25691600000027</v>
      </c>
      <c r="L43" s="199">
        <v>2220.0314481107898</v>
      </c>
      <c r="M43" s="199">
        <v>0</v>
      </c>
      <c r="N43" s="199">
        <v>-3118.2883641107901</v>
      </c>
      <c r="O43" s="199">
        <v>-1953.4799160000002</v>
      </c>
      <c r="P43" s="202">
        <v>17103.049682000001</v>
      </c>
      <c r="Q43" s="199">
        <v>554.97800000000007</v>
      </c>
      <c r="R43" s="199">
        <v>14057.934308</v>
      </c>
      <c r="S43" s="199">
        <v>1246.4030986639991</v>
      </c>
      <c r="T43" s="199">
        <v>0</v>
      </c>
      <c r="U43" s="199">
        <v>12811.531209336001</v>
      </c>
      <c r="V43" s="199">
        <v>14612.912307999999</v>
      </c>
      <c r="W43" s="202">
        <v>31715.96199</v>
      </c>
      <c r="X43" s="199">
        <v>-163.96</v>
      </c>
      <c r="Y43" s="199">
        <v>6713.1788580000039</v>
      </c>
      <c r="Z43" s="199">
        <v>566.10156550000829</v>
      </c>
      <c r="AA43" s="199">
        <v>0</v>
      </c>
      <c r="AB43" s="199">
        <v>6147.0772924999956</v>
      </c>
      <c r="AC43" s="199">
        <v>6549.2188580000038</v>
      </c>
      <c r="AD43" s="202">
        <v>38265.180848000004</v>
      </c>
      <c r="AE43" s="199">
        <v>-258.96600000000001</v>
      </c>
      <c r="AF43" s="199">
        <v>-4087.5764480000075</v>
      </c>
      <c r="AG43" s="199">
        <v>-5440.6945021287884</v>
      </c>
      <c r="AH43" s="199">
        <v>0</v>
      </c>
      <c r="AI43" s="199">
        <v>1353.1180541287808</v>
      </c>
      <c r="AJ43" s="199">
        <v>-4346.5424480000074</v>
      </c>
      <c r="AK43" s="202">
        <v>33918.638399999996</v>
      </c>
      <c r="AL43" s="199">
        <v>-239.96499999999997</v>
      </c>
      <c r="AM43" s="199">
        <v>-32971.808400000002</v>
      </c>
      <c r="AN43" s="199">
        <v>5307.6774529503455</v>
      </c>
      <c r="AO43" s="199">
        <v>0</v>
      </c>
      <c r="AP43" s="199">
        <v>-38279.485852950347</v>
      </c>
      <c r="AQ43" s="199">
        <v>-33211.773399999998</v>
      </c>
      <c r="AR43" s="202">
        <v>706.86500000000001</v>
      </c>
      <c r="AS43" s="199">
        <v>194.21800000000007</v>
      </c>
      <c r="AT43" s="199">
        <v>-246.40620000000001</v>
      </c>
      <c r="AU43" s="199">
        <v>-113.00298804347852</v>
      </c>
      <c r="AV43" s="199">
        <v>0</v>
      </c>
      <c r="AW43" s="199">
        <v>-133.40321195652149</v>
      </c>
      <c r="AX43" s="199">
        <v>-52.188199999999938</v>
      </c>
      <c r="AY43" s="202">
        <v>654.67680000000007</v>
      </c>
      <c r="AZ43" s="199">
        <v>-307.17700000000002</v>
      </c>
      <c r="BA43" s="199">
        <v>-237.79399999999998</v>
      </c>
      <c r="BB43" s="199">
        <v>134.12297425355564</v>
      </c>
      <c r="BC43" s="199">
        <v>0</v>
      </c>
      <c r="BD43" s="199">
        <v>-371.91697425355562</v>
      </c>
      <c r="BE43" s="199">
        <v>-544.971</v>
      </c>
      <c r="BF43" s="202">
        <v>109.70580000000001</v>
      </c>
      <c r="BG43" s="199">
        <v>72.61099999999999</v>
      </c>
      <c r="BH43" s="199">
        <v>121.54239999999999</v>
      </c>
      <c r="BI43" s="199">
        <v>11.836599999999976</v>
      </c>
      <c r="BJ43" s="199">
        <v>0</v>
      </c>
      <c r="BK43" s="199">
        <v>109.70580000000001</v>
      </c>
      <c r="BL43" s="199">
        <v>194.15339999999998</v>
      </c>
      <c r="BM43" s="202">
        <v>303.85919999999999</v>
      </c>
    </row>
    <row r="44" spans="1:65" ht="13.95" customHeight="1" x14ac:dyDescent="0.25">
      <c r="A44" s="41" t="s">
        <v>39</v>
      </c>
      <c r="B44" s="202">
        <v>132960.46419200001</v>
      </c>
      <c r="C44" s="199">
        <v>15446.679999999998</v>
      </c>
      <c r="D44" s="199">
        <v>29965.812952</v>
      </c>
      <c r="E44" s="199">
        <v>29965.812952000011</v>
      </c>
      <c r="F44" s="199">
        <v>0</v>
      </c>
      <c r="G44" s="199">
        <v>-1.0913936421275139E-11</v>
      </c>
      <c r="H44" s="199">
        <v>45412.492952000001</v>
      </c>
      <c r="I44" s="202">
        <v>178372.95714400001</v>
      </c>
      <c r="J44" s="199">
        <v>10971.612999999999</v>
      </c>
      <c r="K44" s="199">
        <v>21330.197639999984</v>
      </c>
      <c r="L44" s="199">
        <v>21458.545818194274</v>
      </c>
      <c r="M44" s="199">
        <v>0</v>
      </c>
      <c r="N44" s="199">
        <v>-128.34817819429009</v>
      </c>
      <c r="O44" s="199">
        <v>32301.810639999982</v>
      </c>
      <c r="P44" s="202">
        <v>210674.767784</v>
      </c>
      <c r="Q44" s="199">
        <v>27970.296999999999</v>
      </c>
      <c r="R44" s="199">
        <v>11125.152693000004</v>
      </c>
      <c r="S44" s="199">
        <v>11151.018963379767</v>
      </c>
      <c r="T44" s="199">
        <v>0</v>
      </c>
      <c r="U44" s="199">
        <v>-25.866270379763591</v>
      </c>
      <c r="V44" s="199">
        <v>39095.449693000002</v>
      </c>
      <c r="W44" s="202">
        <v>249770.217477</v>
      </c>
      <c r="X44" s="199">
        <v>-4136.8940000000021</v>
      </c>
      <c r="Y44" s="199">
        <v>-1062.8875649999809</v>
      </c>
      <c r="Z44" s="199">
        <v>-1172.1689390888735</v>
      </c>
      <c r="AA44" s="199">
        <v>109.28137408888881</v>
      </c>
      <c r="AB44" s="199">
        <v>3.751665644813329E-12</v>
      </c>
      <c r="AC44" s="199">
        <v>-5199.7815649999829</v>
      </c>
      <c r="AD44" s="202">
        <v>244570.43591200002</v>
      </c>
      <c r="AE44" s="199">
        <v>-16244.823999999999</v>
      </c>
      <c r="AF44" s="199">
        <v>-25903.34671200002</v>
      </c>
      <c r="AG44" s="199">
        <v>-30223.275580221325</v>
      </c>
      <c r="AH44" s="199">
        <v>0</v>
      </c>
      <c r="AI44" s="199">
        <v>4319.9288682213046</v>
      </c>
      <c r="AJ44" s="199">
        <v>-42148.170712000021</v>
      </c>
      <c r="AK44" s="202">
        <v>202422.26519999999</v>
      </c>
      <c r="AL44" s="199">
        <v>1551.2389999999998</v>
      </c>
      <c r="AM44" s="199">
        <v>44390.582200000004</v>
      </c>
      <c r="AN44" s="199">
        <v>37459.205616220715</v>
      </c>
      <c r="AO44" s="199">
        <v>0</v>
      </c>
      <c r="AP44" s="199">
        <v>6931.3765837792889</v>
      </c>
      <c r="AQ44" s="199">
        <v>45941.821200000006</v>
      </c>
      <c r="AR44" s="202">
        <v>248364.0864</v>
      </c>
      <c r="AS44" s="199">
        <v>27030.271999999997</v>
      </c>
      <c r="AT44" s="199">
        <v>824.69480000002659</v>
      </c>
      <c r="AU44" s="199">
        <v>-15172.074924999974</v>
      </c>
      <c r="AV44" s="199">
        <v>0</v>
      </c>
      <c r="AW44" s="199">
        <v>15996.769725</v>
      </c>
      <c r="AX44" s="199">
        <v>27854.966800000024</v>
      </c>
      <c r="AY44" s="202">
        <v>276219.05320000002</v>
      </c>
      <c r="AZ44" s="199">
        <v>301774.614</v>
      </c>
      <c r="BA44" s="199">
        <v>-139207.03580000001</v>
      </c>
      <c r="BB44" s="199">
        <v>43210.547404346464</v>
      </c>
      <c r="BC44" s="199">
        <v>0</v>
      </c>
      <c r="BD44" s="199">
        <v>-182417.58320434648</v>
      </c>
      <c r="BE44" s="199">
        <v>162567.57819999999</v>
      </c>
      <c r="BF44" s="202">
        <v>438786.63140000001</v>
      </c>
      <c r="BG44" s="199">
        <v>-19876.732</v>
      </c>
      <c r="BH44" s="199">
        <v>-9801.469000000001</v>
      </c>
      <c r="BI44" s="199">
        <v>18988.085899999973</v>
      </c>
      <c r="BJ44" s="199">
        <v>0</v>
      </c>
      <c r="BK44" s="199">
        <v>-28789.554899999974</v>
      </c>
      <c r="BL44" s="199">
        <v>-29678.201000000001</v>
      </c>
      <c r="BM44" s="202">
        <v>409108.43040000001</v>
      </c>
    </row>
    <row r="45" spans="1:65" ht="13.95" customHeight="1" x14ac:dyDescent="0.25">
      <c r="A45" s="42" t="s">
        <v>17</v>
      </c>
      <c r="B45" s="202">
        <v>132960.46419200001</v>
      </c>
      <c r="C45" s="199">
        <v>15446.679999999998</v>
      </c>
      <c r="D45" s="199">
        <v>29965.812952</v>
      </c>
      <c r="E45" s="199">
        <v>29965.812952000011</v>
      </c>
      <c r="F45" s="199">
        <v>0</v>
      </c>
      <c r="G45" s="199">
        <v>-1.0913936421275139E-11</v>
      </c>
      <c r="H45" s="199">
        <v>45412.492952000001</v>
      </c>
      <c r="I45" s="202">
        <v>178372.95714400001</v>
      </c>
      <c r="J45" s="199">
        <v>10971.612999999999</v>
      </c>
      <c r="K45" s="199">
        <v>21330.197639999984</v>
      </c>
      <c r="L45" s="199">
        <v>21458.545818194274</v>
      </c>
      <c r="M45" s="199">
        <v>0</v>
      </c>
      <c r="N45" s="199">
        <v>-128.34817819429009</v>
      </c>
      <c r="O45" s="199">
        <v>32301.810639999982</v>
      </c>
      <c r="P45" s="202">
        <v>210674.767784</v>
      </c>
      <c r="Q45" s="199">
        <v>27970.296999999999</v>
      </c>
      <c r="R45" s="199">
        <v>11125.152693000004</v>
      </c>
      <c r="S45" s="199">
        <v>11151.018963379767</v>
      </c>
      <c r="T45" s="199">
        <v>0</v>
      </c>
      <c r="U45" s="199">
        <v>-25.866270379763591</v>
      </c>
      <c r="V45" s="199">
        <v>39095.449693000002</v>
      </c>
      <c r="W45" s="202">
        <v>249770.217477</v>
      </c>
      <c r="X45" s="199">
        <v>-4136.8940000000021</v>
      </c>
      <c r="Y45" s="199">
        <v>-1062.8875649999809</v>
      </c>
      <c r="Z45" s="199">
        <v>-1172.1689390888735</v>
      </c>
      <c r="AA45" s="199">
        <v>109.28137408888881</v>
      </c>
      <c r="AB45" s="199">
        <v>3.751665644813329E-12</v>
      </c>
      <c r="AC45" s="199">
        <v>-5199.7815649999829</v>
      </c>
      <c r="AD45" s="202">
        <v>244570.43591200002</v>
      </c>
      <c r="AE45" s="199">
        <v>-16244.823999999999</v>
      </c>
      <c r="AF45" s="199">
        <v>-25903.34671200002</v>
      </c>
      <c r="AG45" s="199">
        <v>-30223.275580221325</v>
      </c>
      <c r="AH45" s="199">
        <v>0</v>
      </c>
      <c r="AI45" s="199">
        <v>4319.9288682213046</v>
      </c>
      <c r="AJ45" s="199">
        <v>-42148.170712000021</v>
      </c>
      <c r="AK45" s="202">
        <v>202422.26519999999</v>
      </c>
      <c r="AL45" s="199">
        <v>1551.2389999999998</v>
      </c>
      <c r="AM45" s="199">
        <v>44390.582200000004</v>
      </c>
      <c r="AN45" s="199">
        <v>37459.205616220715</v>
      </c>
      <c r="AO45" s="199">
        <v>0</v>
      </c>
      <c r="AP45" s="199">
        <v>6931.3765837792889</v>
      </c>
      <c r="AQ45" s="199">
        <v>45941.821200000006</v>
      </c>
      <c r="AR45" s="202">
        <v>248364.0864</v>
      </c>
      <c r="AS45" s="199">
        <v>27030.271999999997</v>
      </c>
      <c r="AT45" s="199">
        <v>824.69480000002659</v>
      </c>
      <c r="AU45" s="199">
        <v>-15172.074924999974</v>
      </c>
      <c r="AV45" s="199">
        <v>0</v>
      </c>
      <c r="AW45" s="199">
        <v>15996.769725</v>
      </c>
      <c r="AX45" s="199">
        <v>27854.966800000024</v>
      </c>
      <c r="AY45" s="202">
        <v>276219.05320000002</v>
      </c>
      <c r="AZ45" s="199">
        <v>301774.614</v>
      </c>
      <c r="BA45" s="199">
        <v>-139207.03580000001</v>
      </c>
      <c r="BB45" s="199">
        <v>43210.547404346464</v>
      </c>
      <c r="BC45" s="199">
        <v>0</v>
      </c>
      <c r="BD45" s="199">
        <v>-182417.58320434648</v>
      </c>
      <c r="BE45" s="199">
        <v>162567.57819999999</v>
      </c>
      <c r="BF45" s="202">
        <v>438786.63140000001</v>
      </c>
      <c r="BG45" s="199">
        <v>-19876.732</v>
      </c>
      <c r="BH45" s="199">
        <v>-9801.469000000001</v>
      </c>
      <c r="BI45" s="199">
        <v>18988.085899999973</v>
      </c>
      <c r="BJ45" s="199">
        <v>0</v>
      </c>
      <c r="BK45" s="199">
        <v>-28789.554899999974</v>
      </c>
      <c r="BL45" s="199">
        <v>-29678.201000000001</v>
      </c>
      <c r="BM45" s="202">
        <v>409108.43040000001</v>
      </c>
    </row>
    <row r="46" spans="1:65" ht="13.95" customHeight="1" x14ac:dyDescent="0.25">
      <c r="A46" s="47" t="s">
        <v>40</v>
      </c>
      <c r="B46" s="202">
        <v>130989.394692</v>
      </c>
      <c r="C46" s="199">
        <v>15345.316999999999</v>
      </c>
      <c r="D46" s="199">
        <v>29158.165412000013</v>
      </c>
      <c r="E46" s="199">
        <v>29158.165412000013</v>
      </c>
      <c r="F46" s="199">
        <v>0</v>
      </c>
      <c r="G46" s="199">
        <v>0</v>
      </c>
      <c r="H46" s="199">
        <v>44503.482412000012</v>
      </c>
      <c r="I46" s="202">
        <v>175492.87710400001</v>
      </c>
      <c r="J46" s="199">
        <v>11305.207999999999</v>
      </c>
      <c r="K46" s="199">
        <v>20967.260873999985</v>
      </c>
      <c r="L46" s="199">
        <v>21095.609052194275</v>
      </c>
      <c r="M46" s="199">
        <v>0</v>
      </c>
      <c r="N46" s="199">
        <v>-128.34817819429009</v>
      </c>
      <c r="O46" s="199">
        <v>32272.468873999984</v>
      </c>
      <c r="P46" s="202">
        <v>207765.345978</v>
      </c>
      <c r="Q46" s="199">
        <v>27061.293999999998</v>
      </c>
      <c r="R46" s="199">
        <v>10929.964609999992</v>
      </c>
      <c r="S46" s="199">
        <v>10955.830880379766</v>
      </c>
      <c r="T46" s="199">
        <v>0</v>
      </c>
      <c r="U46" s="199">
        <v>-25.866270379774505</v>
      </c>
      <c r="V46" s="199">
        <v>37991.25860999999</v>
      </c>
      <c r="W46" s="202">
        <v>245756.60458799999</v>
      </c>
      <c r="X46" s="199">
        <v>-3902.7410000000018</v>
      </c>
      <c r="Y46" s="199">
        <v>-1076.7198439999847</v>
      </c>
      <c r="Z46" s="199">
        <v>-1186.0012180888734</v>
      </c>
      <c r="AA46" s="199">
        <v>109.28137408888881</v>
      </c>
      <c r="AB46" s="199">
        <v>-1.1368683772161603E-13</v>
      </c>
      <c r="AC46" s="199">
        <v>-4979.4608439999865</v>
      </c>
      <c r="AD46" s="202">
        <v>240777.143744</v>
      </c>
      <c r="AE46" s="199">
        <v>-15934.257999999998</v>
      </c>
      <c r="AF46" s="199">
        <v>-25428.767943999996</v>
      </c>
      <c r="AG46" s="199">
        <v>-29748.696812221326</v>
      </c>
      <c r="AH46" s="199">
        <v>0</v>
      </c>
      <c r="AI46" s="199">
        <v>4319.92886822133</v>
      </c>
      <c r="AJ46" s="199">
        <v>-41363.025943999994</v>
      </c>
      <c r="AK46" s="202">
        <v>199414.11780000001</v>
      </c>
      <c r="AL46" s="199">
        <v>2177.6789999999996</v>
      </c>
      <c r="AM46" s="199">
        <v>43803.456599999983</v>
      </c>
      <c r="AN46" s="199">
        <v>36872.080016220716</v>
      </c>
      <c r="AO46" s="199">
        <v>0</v>
      </c>
      <c r="AP46" s="199">
        <v>6931.3765837792671</v>
      </c>
      <c r="AQ46" s="199">
        <v>45981.13559999998</v>
      </c>
      <c r="AR46" s="202">
        <v>245395.25339999999</v>
      </c>
      <c r="AS46" s="199">
        <v>26614.918999999998</v>
      </c>
      <c r="AT46" s="199">
        <v>1017.3314000000209</v>
      </c>
      <c r="AU46" s="199">
        <v>-14979.438324999974</v>
      </c>
      <c r="AV46" s="199">
        <v>0</v>
      </c>
      <c r="AW46" s="199">
        <v>15996.769724999995</v>
      </c>
      <c r="AX46" s="199">
        <v>27632.250400000019</v>
      </c>
      <c r="AY46" s="202">
        <v>273027.50380000001</v>
      </c>
      <c r="AZ46" s="199">
        <v>304857.255</v>
      </c>
      <c r="BA46" s="199">
        <v>-139463.81339999998</v>
      </c>
      <c r="BB46" s="199">
        <v>42953.769804346462</v>
      </c>
      <c r="BC46" s="199">
        <v>0</v>
      </c>
      <c r="BD46" s="199">
        <v>-182417.58320434645</v>
      </c>
      <c r="BE46" s="199">
        <v>165393.44160000002</v>
      </c>
      <c r="BF46" s="202">
        <v>438420.94540000003</v>
      </c>
      <c r="BG46" s="199">
        <v>-21302.732</v>
      </c>
      <c r="BH46" s="199">
        <v>-9870.9206000000304</v>
      </c>
      <c r="BI46" s="199">
        <v>18918.634299999972</v>
      </c>
      <c r="BJ46" s="199">
        <v>0</v>
      </c>
      <c r="BK46" s="199">
        <v>-28789.554900000003</v>
      </c>
      <c r="BL46" s="199">
        <v>-31173.65260000003</v>
      </c>
      <c r="BM46" s="202">
        <v>407247.2928</v>
      </c>
    </row>
    <row r="47" spans="1:65" ht="13.95" customHeight="1" x14ac:dyDescent="0.25">
      <c r="A47" s="44" t="s">
        <v>24</v>
      </c>
      <c r="B47" s="202">
        <v>1971.0695000000001</v>
      </c>
      <c r="C47" s="199">
        <v>101.36299999999994</v>
      </c>
      <c r="D47" s="199">
        <v>807.64753999999982</v>
      </c>
      <c r="E47" s="199">
        <v>807.64753999999982</v>
      </c>
      <c r="F47" s="199">
        <v>0</v>
      </c>
      <c r="G47" s="199">
        <v>0</v>
      </c>
      <c r="H47" s="199">
        <v>909.01053999999976</v>
      </c>
      <c r="I47" s="202">
        <v>2880.0800399999998</v>
      </c>
      <c r="J47" s="199">
        <v>-333.59499999999991</v>
      </c>
      <c r="K47" s="199">
        <v>362.93676599999992</v>
      </c>
      <c r="L47" s="199">
        <v>362.93676599999992</v>
      </c>
      <c r="M47" s="199">
        <v>0</v>
      </c>
      <c r="N47" s="199">
        <v>0</v>
      </c>
      <c r="O47" s="199">
        <v>29.341766000000007</v>
      </c>
      <c r="P47" s="202">
        <v>2909.4218059999998</v>
      </c>
      <c r="Q47" s="199">
        <v>909.00300000000016</v>
      </c>
      <c r="R47" s="199">
        <v>195.18808300000001</v>
      </c>
      <c r="S47" s="199">
        <v>195.18808300000001</v>
      </c>
      <c r="T47" s="199">
        <v>0</v>
      </c>
      <c r="U47" s="199">
        <v>0</v>
      </c>
      <c r="V47" s="199">
        <v>1104.1910830000002</v>
      </c>
      <c r="W47" s="202">
        <v>4013.612889</v>
      </c>
      <c r="X47" s="199">
        <v>-234.15300000000002</v>
      </c>
      <c r="Y47" s="199">
        <v>13.832278999999971</v>
      </c>
      <c r="Z47" s="199">
        <v>13.832278999999971</v>
      </c>
      <c r="AA47" s="199">
        <v>0</v>
      </c>
      <c r="AB47" s="199">
        <v>0</v>
      </c>
      <c r="AC47" s="199">
        <v>-220.32072100000005</v>
      </c>
      <c r="AD47" s="202">
        <v>3793.2921679999999</v>
      </c>
      <c r="AE47" s="199">
        <v>-310.56600000000003</v>
      </c>
      <c r="AF47" s="199">
        <v>-474.57876800000008</v>
      </c>
      <c r="AG47" s="199">
        <v>-474.57876800000008</v>
      </c>
      <c r="AH47" s="199">
        <v>0</v>
      </c>
      <c r="AI47" s="199">
        <v>0</v>
      </c>
      <c r="AJ47" s="199">
        <v>-785.14476800000011</v>
      </c>
      <c r="AK47" s="202">
        <v>3008.1473999999998</v>
      </c>
      <c r="AL47" s="199">
        <v>-626.43999999999983</v>
      </c>
      <c r="AM47" s="199">
        <v>587.12560000000008</v>
      </c>
      <c r="AN47" s="199">
        <v>587.12560000000008</v>
      </c>
      <c r="AO47" s="199">
        <v>0</v>
      </c>
      <c r="AP47" s="199">
        <v>0</v>
      </c>
      <c r="AQ47" s="199">
        <v>-39.31439999999975</v>
      </c>
      <c r="AR47" s="202">
        <v>2968.8330000000001</v>
      </c>
      <c r="AS47" s="199">
        <v>415.35300000000001</v>
      </c>
      <c r="AT47" s="199">
        <v>-192.63659999999976</v>
      </c>
      <c r="AU47" s="199">
        <v>-192.63659999999976</v>
      </c>
      <c r="AV47" s="199">
        <v>0</v>
      </c>
      <c r="AW47" s="199">
        <v>0</v>
      </c>
      <c r="AX47" s="199">
        <v>222.71640000000025</v>
      </c>
      <c r="AY47" s="202">
        <v>3191.5494000000003</v>
      </c>
      <c r="AZ47" s="199">
        <v>-3082.6409999999996</v>
      </c>
      <c r="BA47" s="199">
        <v>256.77759999999944</v>
      </c>
      <c r="BB47" s="199">
        <v>256.77759999999944</v>
      </c>
      <c r="BC47" s="199">
        <v>0</v>
      </c>
      <c r="BD47" s="199">
        <v>0</v>
      </c>
      <c r="BE47" s="199">
        <v>-2825.8634000000002</v>
      </c>
      <c r="BF47" s="202">
        <v>365.68600000000004</v>
      </c>
      <c r="BG47" s="199">
        <v>1425.9999999999998</v>
      </c>
      <c r="BH47" s="199">
        <v>69.451600000000099</v>
      </c>
      <c r="BI47" s="199">
        <v>69.451600000000099</v>
      </c>
      <c r="BJ47" s="199">
        <v>0</v>
      </c>
      <c r="BK47" s="199">
        <v>0</v>
      </c>
      <c r="BL47" s="199">
        <v>1495.4515999999999</v>
      </c>
      <c r="BM47" s="202">
        <v>1861.1376</v>
      </c>
    </row>
    <row r="48" spans="1:65" ht="13.95" customHeight="1" x14ac:dyDescent="0.25">
      <c r="A48" s="82" t="s">
        <v>108</v>
      </c>
      <c r="B48" s="202">
        <v>0</v>
      </c>
      <c r="C48" s="199">
        <v>0</v>
      </c>
      <c r="D48" s="199">
        <v>0</v>
      </c>
      <c r="E48" s="199">
        <v>0</v>
      </c>
      <c r="F48" s="199">
        <v>0</v>
      </c>
      <c r="G48" s="199">
        <v>0</v>
      </c>
      <c r="H48" s="199">
        <v>0</v>
      </c>
      <c r="I48" s="202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202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202">
        <v>0</v>
      </c>
      <c r="X48" s="199">
        <v>0</v>
      </c>
      <c r="Y48" s="199">
        <v>0</v>
      </c>
      <c r="Z48" s="199">
        <v>0</v>
      </c>
      <c r="AA48" s="199">
        <v>0</v>
      </c>
      <c r="AB48" s="199">
        <v>0</v>
      </c>
      <c r="AC48" s="199">
        <v>0</v>
      </c>
      <c r="AD48" s="202">
        <v>0</v>
      </c>
      <c r="AE48" s="199">
        <v>0</v>
      </c>
      <c r="AF48" s="199">
        <v>0</v>
      </c>
      <c r="AG48" s="199">
        <v>0</v>
      </c>
      <c r="AH48" s="199">
        <v>0</v>
      </c>
      <c r="AI48" s="199">
        <v>0</v>
      </c>
      <c r="AJ48" s="199">
        <v>0</v>
      </c>
      <c r="AK48" s="202">
        <v>0</v>
      </c>
      <c r="AL48" s="199">
        <v>0</v>
      </c>
      <c r="AM48" s="199">
        <v>0</v>
      </c>
      <c r="AN48" s="199">
        <v>0</v>
      </c>
      <c r="AO48" s="199">
        <v>0</v>
      </c>
      <c r="AP48" s="199">
        <v>0</v>
      </c>
      <c r="AQ48" s="199">
        <v>0</v>
      </c>
      <c r="AR48" s="202">
        <v>0</v>
      </c>
      <c r="AS48" s="199">
        <v>0</v>
      </c>
      <c r="AT48" s="199">
        <v>0</v>
      </c>
      <c r="AU48" s="199">
        <v>0</v>
      </c>
      <c r="AV48" s="199">
        <v>0</v>
      </c>
      <c r="AW48" s="199">
        <v>0</v>
      </c>
      <c r="AX48" s="199">
        <v>0</v>
      </c>
      <c r="AY48" s="202">
        <v>0</v>
      </c>
      <c r="AZ48" s="199">
        <v>-872.58900000000006</v>
      </c>
      <c r="BA48" s="199">
        <v>1677.0982000000004</v>
      </c>
      <c r="BB48" s="199">
        <v>192.26483555555501</v>
      </c>
      <c r="BC48" s="199">
        <v>0</v>
      </c>
      <c r="BD48" s="199">
        <v>1484.8333644444454</v>
      </c>
      <c r="BE48" s="199">
        <v>804.50920000000019</v>
      </c>
      <c r="BF48" s="202">
        <v>804.50920000000019</v>
      </c>
      <c r="BG48" s="199">
        <v>638.18999999999983</v>
      </c>
      <c r="BH48" s="199">
        <v>0.63200000000006185</v>
      </c>
      <c r="BI48" s="199">
        <v>0.63199999999993395</v>
      </c>
      <c r="BJ48" s="199">
        <v>0</v>
      </c>
      <c r="BK48" s="199">
        <v>1.2789769243681803E-13</v>
      </c>
      <c r="BL48" s="199">
        <v>638.82199999999989</v>
      </c>
      <c r="BM48" s="202">
        <v>1443.3312000000001</v>
      </c>
    </row>
    <row r="49" spans="1:65" ht="13.95" customHeight="1" x14ac:dyDescent="0.25">
      <c r="A49" s="42" t="s">
        <v>32</v>
      </c>
      <c r="B49" s="202">
        <v>0</v>
      </c>
      <c r="C49" s="199">
        <v>0</v>
      </c>
      <c r="D49" s="199">
        <v>0</v>
      </c>
      <c r="E49" s="199">
        <v>0</v>
      </c>
      <c r="F49" s="199">
        <v>0</v>
      </c>
      <c r="G49" s="199">
        <v>0</v>
      </c>
      <c r="H49" s="199">
        <v>0</v>
      </c>
      <c r="I49" s="202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202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202">
        <v>0</v>
      </c>
      <c r="X49" s="199">
        <v>0</v>
      </c>
      <c r="Y49" s="199">
        <v>0</v>
      </c>
      <c r="Z49" s="199">
        <v>0</v>
      </c>
      <c r="AA49" s="199">
        <v>0</v>
      </c>
      <c r="AB49" s="199">
        <v>0</v>
      </c>
      <c r="AC49" s="199">
        <v>0</v>
      </c>
      <c r="AD49" s="202">
        <v>0</v>
      </c>
      <c r="AE49" s="199">
        <v>0</v>
      </c>
      <c r="AF49" s="199">
        <v>0</v>
      </c>
      <c r="AG49" s="199">
        <v>0</v>
      </c>
      <c r="AH49" s="199">
        <v>0</v>
      </c>
      <c r="AI49" s="199">
        <v>0</v>
      </c>
      <c r="AJ49" s="199">
        <v>0</v>
      </c>
      <c r="AK49" s="202">
        <v>0</v>
      </c>
      <c r="AL49" s="199">
        <v>0</v>
      </c>
      <c r="AM49" s="199">
        <v>0</v>
      </c>
      <c r="AN49" s="199">
        <v>0</v>
      </c>
      <c r="AO49" s="199">
        <v>0</v>
      </c>
      <c r="AP49" s="199">
        <v>0</v>
      </c>
      <c r="AQ49" s="199">
        <v>0</v>
      </c>
      <c r="AR49" s="202">
        <v>0</v>
      </c>
      <c r="AS49" s="199">
        <v>0</v>
      </c>
      <c r="AT49" s="199">
        <v>0</v>
      </c>
      <c r="AU49" s="199">
        <v>0</v>
      </c>
      <c r="AV49" s="199">
        <v>0</v>
      </c>
      <c r="AW49" s="199">
        <v>0</v>
      </c>
      <c r="AX49" s="199">
        <v>0</v>
      </c>
      <c r="AY49" s="202">
        <v>0</v>
      </c>
      <c r="AZ49" s="199">
        <v>-7.3140000000000036</v>
      </c>
      <c r="BA49" s="199">
        <v>43.882600000000011</v>
      </c>
      <c r="BB49" s="199">
        <v>15.328112222222209</v>
      </c>
      <c r="BC49" s="199">
        <v>0</v>
      </c>
      <c r="BD49" s="199">
        <v>28.554487777777801</v>
      </c>
      <c r="BE49" s="199">
        <v>36.568600000000004</v>
      </c>
      <c r="BF49" s="202">
        <v>36.568600000000004</v>
      </c>
      <c r="BG49" s="199">
        <v>-1.0000000000047748E-3</v>
      </c>
      <c r="BH49" s="199">
        <v>1.4147999999999996</v>
      </c>
      <c r="BI49" s="199">
        <v>1.4147999999999996</v>
      </c>
      <c r="BJ49" s="199">
        <v>0</v>
      </c>
      <c r="BK49" s="199">
        <v>0</v>
      </c>
      <c r="BL49" s="199">
        <v>1.4137999999999948</v>
      </c>
      <c r="BM49" s="202">
        <v>37.982399999999998</v>
      </c>
    </row>
    <row r="50" spans="1:65" ht="13.95" customHeight="1" x14ac:dyDescent="0.25">
      <c r="A50" s="47" t="s">
        <v>182</v>
      </c>
      <c r="B50" s="202">
        <v>0</v>
      </c>
      <c r="C50" s="199">
        <v>0</v>
      </c>
      <c r="D50" s="199">
        <v>0</v>
      </c>
      <c r="E50" s="199">
        <v>0</v>
      </c>
      <c r="F50" s="199">
        <v>0</v>
      </c>
      <c r="G50" s="199">
        <v>0</v>
      </c>
      <c r="H50" s="199">
        <v>0</v>
      </c>
      <c r="I50" s="202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202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202">
        <v>0</v>
      </c>
      <c r="X50" s="199">
        <v>0</v>
      </c>
      <c r="Y50" s="199">
        <v>0</v>
      </c>
      <c r="Z50" s="199">
        <v>0</v>
      </c>
      <c r="AA50" s="199">
        <v>0</v>
      </c>
      <c r="AB50" s="199">
        <v>0</v>
      </c>
      <c r="AC50" s="199">
        <v>0</v>
      </c>
      <c r="AD50" s="202">
        <v>0</v>
      </c>
      <c r="AE50" s="199">
        <v>0</v>
      </c>
      <c r="AF50" s="199">
        <v>0</v>
      </c>
      <c r="AG50" s="199">
        <v>0</v>
      </c>
      <c r="AH50" s="199">
        <v>0</v>
      </c>
      <c r="AI50" s="199">
        <v>0</v>
      </c>
      <c r="AJ50" s="199">
        <v>0</v>
      </c>
      <c r="AK50" s="202">
        <v>0</v>
      </c>
      <c r="AL50" s="199">
        <v>0</v>
      </c>
      <c r="AM50" s="199">
        <v>0</v>
      </c>
      <c r="AN50" s="199">
        <v>0</v>
      </c>
      <c r="AO50" s="199">
        <v>0</v>
      </c>
      <c r="AP50" s="199">
        <v>0</v>
      </c>
      <c r="AQ50" s="199">
        <v>0</v>
      </c>
      <c r="AR50" s="202">
        <v>0</v>
      </c>
      <c r="AS50" s="199">
        <v>0</v>
      </c>
      <c r="AT50" s="199">
        <v>0</v>
      </c>
      <c r="AU50" s="199">
        <v>0</v>
      </c>
      <c r="AV50" s="199">
        <v>0</v>
      </c>
      <c r="AW50" s="199">
        <v>0</v>
      </c>
      <c r="AX50" s="199">
        <v>0</v>
      </c>
      <c r="AY50" s="202">
        <v>0</v>
      </c>
      <c r="AZ50" s="199">
        <v>-7.3140000000000036</v>
      </c>
      <c r="BA50" s="199">
        <v>43.882600000000011</v>
      </c>
      <c r="BB50" s="199">
        <v>15.328112222222209</v>
      </c>
      <c r="BC50" s="199">
        <v>0</v>
      </c>
      <c r="BD50" s="199">
        <v>28.554487777777801</v>
      </c>
      <c r="BE50" s="199">
        <v>36.568600000000004</v>
      </c>
      <c r="BF50" s="202">
        <v>36.568600000000004</v>
      </c>
      <c r="BG50" s="199">
        <v>-1.0000000000047748E-3</v>
      </c>
      <c r="BH50" s="199">
        <v>1.4147999999999996</v>
      </c>
      <c r="BI50" s="199">
        <v>1.4147999999999996</v>
      </c>
      <c r="BJ50" s="199">
        <v>0</v>
      </c>
      <c r="BK50" s="199">
        <v>0</v>
      </c>
      <c r="BL50" s="199">
        <v>1.4137999999999948</v>
      </c>
      <c r="BM50" s="202">
        <v>37.982399999999998</v>
      </c>
    </row>
    <row r="51" spans="1:65" ht="13.95" customHeight="1" x14ac:dyDescent="0.25">
      <c r="A51" s="44" t="s">
        <v>183</v>
      </c>
      <c r="B51" s="202">
        <v>0</v>
      </c>
      <c r="C51" s="199">
        <v>0</v>
      </c>
      <c r="D51" s="199">
        <v>0</v>
      </c>
      <c r="E51" s="199">
        <v>0</v>
      </c>
      <c r="F51" s="199">
        <v>0</v>
      </c>
      <c r="G51" s="199">
        <v>0</v>
      </c>
      <c r="H51" s="199">
        <v>0</v>
      </c>
      <c r="I51" s="202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202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202">
        <v>0</v>
      </c>
      <c r="X51" s="199">
        <v>0</v>
      </c>
      <c r="Y51" s="199">
        <v>0</v>
      </c>
      <c r="Z51" s="199">
        <v>0</v>
      </c>
      <c r="AA51" s="199">
        <v>0</v>
      </c>
      <c r="AB51" s="199">
        <v>0</v>
      </c>
      <c r="AC51" s="199">
        <v>0</v>
      </c>
      <c r="AD51" s="202">
        <v>0</v>
      </c>
      <c r="AE51" s="199">
        <v>0</v>
      </c>
      <c r="AF51" s="199">
        <v>0</v>
      </c>
      <c r="AG51" s="199">
        <v>0</v>
      </c>
      <c r="AH51" s="199">
        <v>0</v>
      </c>
      <c r="AI51" s="199">
        <v>0</v>
      </c>
      <c r="AJ51" s="199">
        <v>0</v>
      </c>
      <c r="AK51" s="202">
        <v>0</v>
      </c>
      <c r="AL51" s="199">
        <v>0</v>
      </c>
      <c r="AM51" s="199">
        <v>0</v>
      </c>
      <c r="AN51" s="199">
        <v>0</v>
      </c>
      <c r="AO51" s="199">
        <v>0</v>
      </c>
      <c r="AP51" s="199">
        <v>0</v>
      </c>
      <c r="AQ51" s="199">
        <v>0</v>
      </c>
      <c r="AR51" s="202">
        <v>0</v>
      </c>
      <c r="AS51" s="199">
        <v>0</v>
      </c>
      <c r="AT51" s="199">
        <v>0</v>
      </c>
      <c r="AU51" s="199">
        <v>0</v>
      </c>
      <c r="AV51" s="199">
        <v>0</v>
      </c>
      <c r="AW51" s="199">
        <v>0</v>
      </c>
      <c r="AX51" s="199">
        <v>0</v>
      </c>
      <c r="AY51" s="202">
        <v>0</v>
      </c>
      <c r="AZ51" s="199">
        <v>0</v>
      </c>
      <c r="BA51" s="199">
        <v>0</v>
      </c>
      <c r="BB51" s="199">
        <v>0</v>
      </c>
      <c r="BC51" s="199">
        <v>0</v>
      </c>
      <c r="BD51" s="199">
        <v>0</v>
      </c>
      <c r="BE51" s="199">
        <v>0</v>
      </c>
      <c r="BF51" s="202">
        <v>0</v>
      </c>
      <c r="BG51" s="199">
        <v>0</v>
      </c>
      <c r="BH51" s="199">
        <v>0</v>
      </c>
      <c r="BI51" s="199">
        <v>0</v>
      </c>
      <c r="BJ51" s="199">
        <v>0</v>
      </c>
      <c r="BK51" s="199">
        <v>0</v>
      </c>
      <c r="BL51" s="199">
        <v>0</v>
      </c>
      <c r="BM51" s="202">
        <v>0</v>
      </c>
    </row>
    <row r="52" spans="1:65" ht="13.95" customHeight="1" x14ac:dyDescent="0.25">
      <c r="A52" s="42" t="s">
        <v>9</v>
      </c>
      <c r="B52" s="202">
        <v>0</v>
      </c>
      <c r="C52" s="199">
        <v>0</v>
      </c>
      <c r="D52" s="199">
        <v>0</v>
      </c>
      <c r="E52" s="199">
        <v>0</v>
      </c>
      <c r="F52" s="199">
        <v>0</v>
      </c>
      <c r="G52" s="199">
        <v>0</v>
      </c>
      <c r="H52" s="199">
        <v>0</v>
      </c>
      <c r="I52" s="202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202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202">
        <v>0</v>
      </c>
      <c r="X52" s="199">
        <v>0</v>
      </c>
      <c r="Y52" s="199">
        <v>0</v>
      </c>
      <c r="Z52" s="199">
        <v>0</v>
      </c>
      <c r="AA52" s="199">
        <v>0</v>
      </c>
      <c r="AB52" s="199">
        <v>0</v>
      </c>
      <c r="AC52" s="199">
        <v>0</v>
      </c>
      <c r="AD52" s="202">
        <v>0</v>
      </c>
      <c r="AE52" s="199">
        <v>0</v>
      </c>
      <c r="AF52" s="199">
        <v>0</v>
      </c>
      <c r="AG52" s="199">
        <v>0</v>
      </c>
      <c r="AH52" s="199">
        <v>0</v>
      </c>
      <c r="AI52" s="199">
        <v>0</v>
      </c>
      <c r="AJ52" s="199">
        <v>0</v>
      </c>
      <c r="AK52" s="202">
        <v>0</v>
      </c>
      <c r="AL52" s="199">
        <v>0</v>
      </c>
      <c r="AM52" s="199">
        <v>0</v>
      </c>
      <c r="AN52" s="199">
        <v>0</v>
      </c>
      <c r="AO52" s="199">
        <v>0</v>
      </c>
      <c r="AP52" s="199">
        <v>0</v>
      </c>
      <c r="AQ52" s="199">
        <v>0</v>
      </c>
      <c r="AR52" s="202">
        <v>0</v>
      </c>
      <c r="AS52" s="199">
        <v>0</v>
      </c>
      <c r="AT52" s="199">
        <v>0</v>
      </c>
      <c r="AU52" s="199">
        <v>0</v>
      </c>
      <c r="AV52" s="199">
        <v>0</v>
      </c>
      <c r="AW52" s="199">
        <v>0</v>
      </c>
      <c r="AX52" s="199">
        <v>0</v>
      </c>
      <c r="AY52" s="202">
        <v>0</v>
      </c>
      <c r="AZ52" s="199">
        <v>-865.27500000000009</v>
      </c>
      <c r="BA52" s="199">
        <v>1633.2156000000002</v>
      </c>
      <c r="BB52" s="199">
        <v>176.93672333333279</v>
      </c>
      <c r="BC52" s="199">
        <v>0</v>
      </c>
      <c r="BD52" s="199">
        <v>1456.2788766666674</v>
      </c>
      <c r="BE52" s="199">
        <v>767.94060000000013</v>
      </c>
      <c r="BF52" s="202">
        <v>767.94060000000013</v>
      </c>
      <c r="BG52" s="199">
        <v>638.1909999999998</v>
      </c>
      <c r="BH52" s="199">
        <v>-0.78279999999995198</v>
      </c>
      <c r="BI52" s="199">
        <v>-0.78280000000006567</v>
      </c>
      <c r="BJ52" s="199">
        <v>0</v>
      </c>
      <c r="BK52" s="199">
        <v>1.1368683772161603E-13</v>
      </c>
      <c r="BL52" s="199">
        <v>637.40819999999985</v>
      </c>
      <c r="BM52" s="202">
        <v>1405.3488</v>
      </c>
    </row>
    <row r="53" spans="1:65" ht="13.95" customHeight="1" x14ac:dyDescent="0.25">
      <c r="A53" s="47" t="s">
        <v>182</v>
      </c>
      <c r="B53" s="202">
        <v>0</v>
      </c>
      <c r="C53" s="199">
        <v>0</v>
      </c>
      <c r="D53" s="199">
        <v>0</v>
      </c>
      <c r="E53" s="199">
        <v>0</v>
      </c>
      <c r="F53" s="199">
        <v>0</v>
      </c>
      <c r="G53" s="199">
        <v>0</v>
      </c>
      <c r="H53" s="199">
        <v>0</v>
      </c>
      <c r="I53" s="202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202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202">
        <v>0</v>
      </c>
      <c r="X53" s="199">
        <v>0</v>
      </c>
      <c r="Y53" s="199">
        <v>0</v>
      </c>
      <c r="Z53" s="199">
        <v>0</v>
      </c>
      <c r="AA53" s="199">
        <v>0</v>
      </c>
      <c r="AB53" s="199">
        <v>0</v>
      </c>
      <c r="AC53" s="199">
        <v>0</v>
      </c>
      <c r="AD53" s="202">
        <v>0</v>
      </c>
      <c r="AE53" s="199">
        <v>0</v>
      </c>
      <c r="AF53" s="199">
        <v>0</v>
      </c>
      <c r="AG53" s="199">
        <v>0</v>
      </c>
      <c r="AH53" s="199">
        <v>0</v>
      </c>
      <c r="AI53" s="199">
        <v>0</v>
      </c>
      <c r="AJ53" s="199">
        <v>0</v>
      </c>
      <c r="AK53" s="202">
        <v>0</v>
      </c>
      <c r="AL53" s="199">
        <v>0</v>
      </c>
      <c r="AM53" s="199">
        <v>0</v>
      </c>
      <c r="AN53" s="199">
        <v>0</v>
      </c>
      <c r="AO53" s="199">
        <v>0</v>
      </c>
      <c r="AP53" s="199">
        <v>0</v>
      </c>
      <c r="AQ53" s="199">
        <v>0</v>
      </c>
      <c r="AR53" s="202">
        <v>0</v>
      </c>
      <c r="AS53" s="199">
        <v>0</v>
      </c>
      <c r="AT53" s="199">
        <v>0</v>
      </c>
      <c r="AU53" s="199">
        <v>0</v>
      </c>
      <c r="AV53" s="199">
        <v>0</v>
      </c>
      <c r="AW53" s="199">
        <v>0</v>
      </c>
      <c r="AX53" s="199">
        <v>0</v>
      </c>
      <c r="AY53" s="202">
        <v>0</v>
      </c>
      <c r="AZ53" s="199">
        <v>-865.27500000000009</v>
      </c>
      <c r="BA53" s="199">
        <v>1633.2156000000002</v>
      </c>
      <c r="BB53" s="199">
        <v>176.93672333333279</v>
      </c>
      <c r="BC53" s="199">
        <v>0</v>
      </c>
      <c r="BD53" s="199">
        <v>1456.2788766666674</v>
      </c>
      <c r="BE53" s="199">
        <v>767.94060000000013</v>
      </c>
      <c r="BF53" s="202">
        <v>767.94060000000013</v>
      </c>
      <c r="BG53" s="199">
        <v>638.1909999999998</v>
      </c>
      <c r="BH53" s="199">
        <v>-0.78279999999995198</v>
      </c>
      <c r="BI53" s="199">
        <v>-0.78280000000006567</v>
      </c>
      <c r="BJ53" s="199">
        <v>0</v>
      </c>
      <c r="BK53" s="199">
        <v>1.1368683772161603E-13</v>
      </c>
      <c r="BL53" s="199">
        <v>637.40819999999985</v>
      </c>
      <c r="BM53" s="202">
        <v>1405.3488</v>
      </c>
    </row>
    <row r="54" spans="1:65" ht="13.95" customHeight="1" x14ac:dyDescent="0.25">
      <c r="A54" s="44" t="s">
        <v>183</v>
      </c>
      <c r="B54" s="202">
        <v>0</v>
      </c>
      <c r="C54" s="199">
        <v>0</v>
      </c>
      <c r="D54" s="199">
        <v>0</v>
      </c>
      <c r="E54" s="199">
        <v>0</v>
      </c>
      <c r="F54" s="199">
        <v>0</v>
      </c>
      <c r="G54" s="199">
        <v>0</v>
      </c>
      <c r="H54" s="199">
        <v>0</v>
      </c>
      <c r="I54" s="202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202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202">
        <v>0</v>
      </c>
      <c r="X54" s="199">
        <v>0</v>
      </c>
      <c r="Y54" s="199">
        <v>0</v>
      </c>
      <c r="Z54" s="199">
        <v>0</v>
      </c>
      <c r="AA54" s="199">
        <v>0</v>
      </c>
      <c r="AB54" s="199">
        <v>0</v>
      </c>
      <c r="AC54" s="199">
        <v>0</v>
      </c>
      <c r="AD54" s="202">
        <v>0</v>
      </c>
      <c r="AE54" s="199">
        <v>0</v>
      </c>
      <c r="AF54" s="199">
        <v>0</v>
      </c>
      <c r="AG54" s="199">
        <v>0</v>
      </c>
      <c r="AH54" s="199">
        <v>0</v>
      </c>
      <c r="AI54" s="199">
        <v>0</v>
      </c>
      <c r="AJ54" s="199">
        <v>0</v>
      </c>
      <c r="AK54" s="202">
        <v>0</v>
      </c>
      <c r="AL54" s="199">
        <v>0</v>
      </c>
      <c r="AM54" s="199">
        <v>0</v>
      </c>
      <c r="AN54" s="199">
        <v>0</v>
      </c>
      <c r="AO54" s="199">
        <v>0</v>
      </c>
      <c r="AP54" s="199">
        <v>0</v>
      </c>
      <c r="AQ54" s="199">
        <v>0</v>
      </c>
      <c r="AR54" s="202">
        <v>0</v>
      </c>
      <c r="AS54" s="199">
        <v>0</v>
      </c>
      <c r="AT54" s="199">
        <v>0</v>
      </c>
      <c r="AU54" s="199">
        <v>0</v>
      </c>
      <c r="AV54" s="199">
        <v>0</v>
      </c>
      <c r="AW54" s="199">
        <v>0</v>
      </c>
      <c r="AX54" s="199">
        <v>0</v>
      </c>
      <c r="AY54" s="202">
        <v>0</v>
      </c>
      <c r="AZ54" s="199">
        <v>0</v>
      </c>
      <c r="BA54" s="199">
        <v>0</v>
      </c>
      <c r="BB54" s="199">
        <v>0</v>
      </c>
      <c r="BC54" s="199">
        <v>0</v>
      </c>
      <c r="BD54" s="199">
        <v>0</v>
      </c>
      <c r="BE54" s="199">
        <v>0</v>
      </c>
      <c r="BF54" s="202">
        <v>0</v>
      </c>
      <c r="BG54" s="199">
        <v>0</v>
      </c>
      <c r="BH54" s="199">
        <v>0</v>
      </c>
      <c r="BI54" s="199">
        <v>0</v>
      </c>
      <c r="BJ54" s="199">
        <v>0</v>
      </c>
      <c r="BK54" s="199">
        <v>0</v>
      </c>
      <c r="BL54" s="199">
        <v>0</v>
      </c>
      <c r="BM54" s="202">
        <v>0</v>
      </c>
    </row>
    <row r="55" spans="1:65" ht="13.95" customHeight="1" x14ac:dyDescent="0.25">
      <c r="A55" s="83" t="s">
        <v>17</v>
      </c>
      <c r="B55" s="202">
        <v>0</v>
      </c>
      <c r="C55" s="199">
        <v>0</v>
      </c>
      <c r="D55" s="199">
        <v>0</v>
      </c>
      <c r="E55" s="199">
        <v>0</v>
      </c>
      <c r="F55" s="199">
        <v>0</v>
      </c>
      <c r="G55" s="199">
        <v>0</v>
      </c>
      <c r="H55" s="199">
        <v>0</v>
      </c>
      <c r="I55" s="202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202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202">
        <v>0</v>
      </c>
      <c r="X55" s="199">
        <v>0</v>
      </c>
      <c r="Y55" s="199">
        <v>0</v>
      </c>
      <c r="Z55" s="199">
        <v>0</v>
      </c>
      <c r="AA55" s="199">
        <v>0</v>
      </c>
      <c r="AB55" s="199">
        <v>0</v>
      </c>
      <c r="AC55" s="199">
        <v>0</v>
      </c>
      <c r="AD55" s="202">
        <v>0</v>
      </c>
      <c r="AE55" s="199">
        <v>0</v>
      </c>
      <c r="AF55" s="199">
        <v>0</v>
      </c>
      <c r="AG55" s="199">
        <v>0</v>
      </c>
      <c r="AH55" s="199">
        <v>0</v>
      </c>
      <c r="AI55" s="199">
        <v>0</v>
      </c>
      <c r="AJ55" s="199">
        <v>0</v>
      </c>
      <c r="AK55" s="202">
        <v>0</v>
      </c>
      <c r="AL55" s="199">
        <v>0</v>
      </c>
      <c r="AM55" s="199">
        <v>0</v>
      </c>
      <c r="AN55" s="199">
        <v>0</v>
      </c>
      <c r="AO55" s="199">
        <v>0</v>
      </c>
      <c r="AP55" s="199">
        <v>0</v>
      </c>
      <c r="AQ55" s="199">
        <v>0</v>
      </c>
      <c r="AR55" s="202">
        <v>0</v>
      </c>
      <c r="AS55" s="199">
        <v>0</v>
      </c>
      <c r="AT55" s="199">
        <v>0</v>
      </c>
      <c r="AU55" s="199">
        <v>0</v>
      </c>
      <c r="AV55" s="199">
        <v>0</v>
      </c>
      <c r="AW55" s="199">
        <v>0</v>
      </c>
      <c r="AX55" s="199">
        <v>0</v>
      </c>
      <c r="AY55" s="202">
        <v>0</v>
      </c>
      <c r="AZ55" s="199">
        <v>0</v>
      </c>
      <c r="BA55" s="199">
        <v>0</v>
      </c>
      <c r="BB55" s="199">
        <v>0</v>
      </c>
      <c r="BC55" s="199">
        <v>0</v>
      </c>
      <c r="BD55" s="199">
        <v>0</v>
      </c>
      <c r="BE55" s="199">
        <v>0</v>
      </c>
      <c r="BF55" s="202">
        <v>0</v>
      </c>
      <c r="BG55" s="199">
        <v>0</v>
      </c>
      <c r="BH55" s="199">
        <v>0</v>
      </c>
      <c r="BI55" s="199">
        <v>0</v>
      </c>
      <c r="BJ55" s="199">
        <v>0</v>
      </c>
      <c r="BK55" s="199">
        <v>0</v>
      </c>
      <c r="BL55" s="199">
        <v>0</v>
      </c>
      <c r="BM55" s="202">
        <v>0</v>
      </c>
    </row>
    <row r="56" spans="1:65" ht="13.95" customHeight="1" x14ac:dyDescent="0.25">
      <c r="A56" s="47" t="s">
        <v>40</v>
      </c>
      <c r="B56" s="202">
        <v>0</v>
      </c>
      <c r="C56" s="199">
        <v>0</v>
      </c>
      <c r="D56" s="199">
        <v>0</v>
      </c>
      <c r="E56" s="199">
        <v>0</v>
      </c>
      <c r="F56" s="199">
        <v>0</v>
      </c>
      <c r="G56" s="199">
        <v>0</v>
      </c>
      <c r="H56" s="199">
        <v>0</v>
      </c>
      <c r="I56" s="202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202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202">
        <v>0</v>
      </c>
      <c r="X56" s="199">
        <v>0</v>
      </c>
      <c r="Y56" s="199">
        <v>0</v>
      </c>
      <c r="Z56" s="199">
        <v>0</v>
      </c>
      <c r="AA56" s="199">
        <v>0</v>
      </c>
      <c r="AB56" s="199">
        <v>0</v>
      </c>
      <c r="AC56" s="199">
        <v>0</v>
      </c>
      <c r="AD56" s="202">
        <v>0</v>
      </c>
      <c r="AE56" s="199">
        <v>0</v>
      </c>
      <c r="AF56" s="199">
        <v>0</v>
      </c>
      <c r="AG56" s="199">
        <v>0</v>
      </c>
      <c r="AH56" s="199">
        <v>0</v>
      </c>
      <c r="AI56" s="199">
        <v>0</v>
      </c>
      <c r="AJ56" s="199">
        <v>0</v>
      </c>
      <c r="AK56" s="202">
        <v>0</v>
      </c>
      <c r="AL56" s="199">
        <v>0</v>
      </c>
      <c r="AM56" s="199">
        <v>0</v>
      </c>
      <c r="AN56" s="199">
        <v>0</v>
      </c>
      <c r="AO56" s="199">
        <v>0</v>
      </c>
      <c r="AP56" s="199">
        <v>0</v>
      </c>
      <c r="AQ56" s="199">
        <v>0</v>
      </c>
      <c r="AR56" s="202">
        <v>0</v>
      </c>
      <c r="AS56" s="199">
        <v>0</v>
      </c>
      <c r="AT56" s="199">
        <v>0</v>
      </c>
      <c r="AU56" s="199">
        <v>0</v>
      </c>
      <c r="AV56" s="199">
        <v>0</v>
      </c>
      <c r="AW56" s="199">
        <v>0</v>
      </c>
      <c r="AX56" s="199">
        <v>0</v>
      </c>
      <c r="AY56" s="202">
        <v>0</v>
      </c>
      <c r="AZ56" s="199">
        <v>0</v>
      </c>
      <c r="BA56" s="199">
        <v>0</v>
      </c>
      <c r="BB56" s="199">
        <v>0</v>
      </c>
      <c r="BC56" s="199">
        <v>0</v>
      </c>
      <c r="BD56" s="199">
        <v>0</v>
      </c>
      <c r="BE56" s="199">
        <v>0</v>
      </c>
      <c r="BF56" s="202">
        <v>0</v>
      </c>
      <c r="BG56" s="199">
        <v>0</v>
      </c>
      <c r="BH56" s="199">
        <v>0</v>
      </c>
      <c r="BI56" s="199">
        <v>0</v>
      </c>
      <c r="BJ56" s="199">
        <v>0</v>
      </c>
      <c r="BK56" s="199">
        <v>0</v>
      </c>
      <c r="BL56" s="199">
        <v>0</v>
      </c>
      <c r="BM56" s="202">
        <v>0</v>
      </c>
    </row>
    <row r="57" spans="1:65" ht="13.95" customHeight="1" x14ac:dyDescent="0.25">
      <c r="A57" s="85" t="s">
        <v>24</v>
      </c>
      <c r="B57" s="202">
        <v>0</v>
      </c>
      <c r="C57" s="199">
        <v>0</v>
      </c>
      <c r="D57" s="199">
        <v>0</v>
      </c>
      <c r="E57" s="199">
        <v>0</v>
      </c>
      <c r="F57" s="199">
        <v>0</v>
      </c>
      <c r="G57" s="199">
        <v>0</v>
      </c>
      <c r="H57" s="199">
        <v>0</v>
      </c>
      <c r="I57" s="202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202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202">
        <v>0</v>
      </c>
      <c r="X57" s="199">
        <v>0</v>
      </c>
      <c r="Y57" s="199">
        <v>0</v>
      </c>
      <c r="Z57" s="199">
        <v>0</v>
      </c>
      <c r="AA57" s="199">
        <v>0</v>
      </c>
      <c r="AB57" s="199">
        <v>0</v>
      </c>
      <c r="AC57" s="199">
        <v>0</v>
      </c>
      <c r="AD57" s="202">
        <v>0</v>
      </c>
      <c r="AE57" s="199">
        <v>0</v>
      </c>
      <c r="AF57" s="199">
        <v>0</v>
      </c>
      <c r="AG57" s="199">
        <v>0</v>
      </c>
      <c r="AH57" s="199">
        <v>0</v>
      </c>
      <c r="AI57" s="199">
        <v>0</v>
      </c>
      <c r="AJ57" s="199">
        <v>0</v>
      </c>
      <c r="AK57" s="202">
        <v>0</v>
      </c>
      <c r="AL57" s="199">
        <v>0</v>
      </c>
      <c r="AM57" s="199">
        <v>0</v>
      </c>
      <c r="AN57" s="199">
        <v>0</v>
      </c>
      <c r="AO57" s="199">
        <v>0</v>
      </c>
      <c r="AP57" s="199">
        <v>0</v>
      </c>
      <c r="AQ57" s="199">
        <v>0</v>
      </c>
      <c r="AR57" s="202">
        <v>0</v>
      </c>
      <c r="AS57" s="199">
        <v>0</v>
      </c>
      <c r="AT57" s="199">
        <v>0</v>
      </c>
      <c r="AU57" s="199">
        <v>0</v>
      </c>
      <c r="AV57" s="199">
        <v>0</v>
      </c>
      <c r="AW57" s="199">
        <v>0</v>
      </c>
      <c r="AX57" s="199">
        <v>0</v>
      </c>
      <c r="AY57" s="202">
        <v>0</v>
      </c>
      <c r="AZ57" s="199">
        <v>0</v>
      </c>
      <c r="BA57" s="199">
        <v>0</v>
      </c>
      <c r="BB57" s="199">
        <v>0</v>
      </c>
      <c r="BC57" s="199">
        <v>0</v>
      </c>
      <c r="BD57" s="199">
        <v>0</v>
      </c>
      <c r="BE57" s="199">
        <v>0</v>
      </c>
      <c r="BF57" s="202">
        <v>0</v>
      </c>
      <c r="BG57" s="199">
        <v>0</v>
      </c>
      <c r="BH57" s="199">
        <v>0</v>
      </c>
      <c r="BI57" s="199">
        <v>0</v>
      </c>
      <c r="BJ57" s="199">
        <v>0</v>
      </c>
      <c r="BK57" s="199">
        <v>0</v>
      </c>
      <c r="BL57" s="199">
        <v>0</v>
      </c>
      <c r="BM57" s="202">
        <v>0</v>
      </c>
    </row>
    <row r="58" spans="1:65" ht="13.95" customHeight="1" x14ac:dyDescent="0.25">
      <c r="A58" s="32" t="s">
        <v>6</v>
      </c>
      <c r="B58" s="202">
        <v>118784.53234800001</v>
      </c>
      <c r="C58" s="199">
        <v>141697.13700000002</v>
      </c>
      <c r="D58" s="199">
        <v>58727.201751999964</v>
      </c>
      <c r="E58" s="199">
        <v>58727.201751999979</v>
      </c>
      <c r="F58" s="199">
        <v>0</v>
      </c>
      <c r="G58" s="199">
        <v>-1.4551915228366852E-11</v>
      </c>
      <c r="H58" s="199">
        <v>200424.33875199998</v>
      </c>
      <c r="I58" s="202">
        <v>319208.87109999999</v>
      </c>
      <c r="J58" s="199">
        <v>59966.431999999986</v>
      </c>
      <c r="K58" s="199">
        <v>43343.439362000019</v>
      </c>
      <c r="L58" s="199">
        <v>42556.483153933361</v>
      </c>
      <c r="M58" s="199">
        <v>0</v>
      </c>
      <c r="N58" s="199">
        <v>786.95620806665829</v>
      </c>
      <c r="O58" s="199">
        <v>103309.87136200001</v>
      </c>
      <c r="P58" s="202">
        <v>422518.74246199999</v>
      </c>
      <c r="Q58" s="199">
        <v>70719.691999999995</v>
      </c>
      <c r="R58" s="199">
        <v>34677.962944999963</v>
      </c>
      <c r="S58" s="199">
        <v>34677.962944999977</v>
      </c>
      <c r="T58" s="199">
        <v>0</v>
      </c>
      <c r="U58" s="199">
        <v>-1.4551915228366852E-11</v>
      </c>
      <c r="V58" s="199">
        <v>105397.65494499996</v>
      </c>
      <c r="W58" s="202">
        <v>527916.39740699995</v>
      </c>
      <c r="X58" s="199">
        <v>60444.864000000009</v>
      </c>
      <c r="Y58" s="199">
        <v>-11891.604926999957</v>
      </c>
      <c r="Z58" s="199">
        <v>-11891.604926999949</v>
      </c>
      <c r="AA58" s="199">
        <v>0</v>
      </c>
      <c r="AB58" s="199">
        <v>-7.2759576141834259E-12</v>
      </c>
      <c r="AC58" s="199">
        <v>48553.259073000052</v>
      </c>
      <c r="AD58" s="202">
        <v>576469.65648000001</v>
      </c>
      <c r="AE58" s="199">
        <v>105179.04800000002</v>
      </c>
      <c r="AF58" s="199">
        <v>-82340.47208000005</v>
      </c>
      <c r="AG58" s="199">
        <v>-82041.09648945657</v>
      </c>
      <c r="AH58" s="199">
        <v>-299.37559054347935</v>
      </c>
      <c r="AI58" s="199">
        <v>-1.5916157281026244E-12</v>
      </c>
      <c r="AJ58" s="199">
        <v>22838.575919999974</v>
      </c>
      <c r="AK58" s="202">
        <v>599308.23239999998</v>
      </c>
      <c r="AL58" s="199">
        <v>77239.075000000012</v>
      </c>
      <c r="AM58" s="199">
        <v>147176.6143999999</v>
      </c>
      <c r="AN58" s="199">
        <v>141120.55367752031</v>
      </c>
      <c r="AO58" s="199">
        <v>6138.8595322623123</v>
      </c>
      <c r="AP58" s="199">
        <v>-82.79880978271558</v>
      </c>
      <c r="AQ58" s="199">
        <v>224415.68939999992</v>
      </c>
      <c r="AR58" s="202">
        <v>823723.92179999989</v>
      </c>
      <c r="AS58" s="199">
        <v>66861.729999999981</v>
      </c>
      <c r="AT58" s="199">
        <v>-46570.865599999786</v>
      </c>
      <c r="AU58" s="199">
        <v>-35670.782539025233</v>
      </c>
      <c r="AV58" s="199">
        <v>-10900.083060974677</v>
      </c>
      <c r="AW58" s="199">
        <v>1.2369127944111824E-10</v>
      </c>
      <c r="AX58" s="199">
        <v>20290.864400000195</v>
      </c>
      <c r="AY58" s="202">
        <v>844014.78620000009</v>
      </c>
      <c r="AZ58" s="199">
        <v>-21213.984000000026</v>
      </c>
      <c r="BA58" s="199">
        <v>219184.88620000004</v>
      </c>
      <c r="BB58" s="199">
        <v>215022.27793988958</v>
      </c>
      <c r="BC58" s="199">
        <v>4162.6082601104426</v>
      </c>
      <c r="BD58" s="199">
        <v>1.4551915228366852E-11</v>
      </c>
      <c r="BE58" s="199">
        <v>197970.90220000001</v>
      </c>
      <c r="BF58" s="202">
        <v>1041985.6884000001</v>
      </c>
      <c r="BG58" s="199">
        <v>417635.87599999999</v>
      </c>
      <c r="BH58" s="199">
        <v>79235.371599999897</v>
      </c>
      <c r="BI58" s="199">
        <v>64568.143699999986</v>
      </c>
      <c r="BJ58" s="199">
        <v>14667.227900000002</v>
      </c>
      <c r="BK58" s="199">
        <v>-9.0949470177292824E-11</v>
      </c>
      <c r="BL58" s="199">
        <v>496871.24759999989</v>
      </c>
      <c r="BM58" s="202">
        <v>1538856.936</v>
      </c>
    </row>
    <row r="59" spans="1:65" ht="13.95" customHeight="1" x14ac:dyDescent="0.25">
      <c r="A59" s="41" t="s">
        <v>41</v>
      </c>
      <c r="B59" s="202">
        <v>14365.154516000001</v>
      </c>
      <c r="C59" s="199">
        <v>2859.4639999999999</v>
      </c>
      <c r="D59" s="199">
        <v>5144.0031279999985</v>
      </c>
      <c r="E59" s="199">
        <v>5144.0031279999985</v>
      </c>
      <c r="F59" s="199">
        <v>0</v>
      </c>
      <c r="G59" s="199">
        <v>0</v>
      </c>
      <c r="H59" s="199">
        <v>8003.4671279999984</v>
      </c>
      <c r="I59" s="202">
        <v>22368.621643999999</v>
      </c>
      <c r="J59" s="199">
        <v>-2550.1139999999996</v>
      </c>
      <c r="K59" s="199">
        <v>5795.280592000001</v>
      </c>
      <c r="L59" s="199">
        <v>5008.3243839333327</v>
      </c>
      <c r="M59" s="199">
        <v>0</v>
      </c>
      <c r="N59" s="199">
        <v>786.9562080666683</v>
      </c>
      <c r="O59" s="199">
        <v>3245.1665920000014</v>
      </c>
      <c r="P59" s="202">
        <v>25613.788236</v>
      </c>
      <c r="Q59" s="199">
        <v>-17.009</v>
      </c>
      <c r="R59" s="199">
        <v>4182.5443669999968</v>
      </c>
      <c r="S59" s="199">
        <v>4182.5443669999986</v>
      </c>
      <c r="T59" s="199">
        <v>0</v>
      </c>
      <c r="U59" s="199">
        <v>-1.8189894035458565E-12</v>
      </c>
      <c r="V59" s="199">
        <v>4165.5353669999968</v>
      </c>
      <c r="W59" s="202">
        <v>29779.323602999997</v>
      </c>
      <c r="X59" s="199">
        <v>-1393.7829999999999</v>
      </c>
      <c r="Y59" s="199">
        <v>-641.90007499999729</v>
      </c>
      <c r="Z59" s="199">
        <v>-641.90007499999842</v>
      </c>
      <c r="AA59" s="199">
        <v>0</v>
      </c>
      <c r="AB59" s="199">
        <v>1.1368683772161603E-12</v>
      </c>
      <c r="AC59" s="199">
        <v>-2035.6830749999972</v>
      </c>
      <c r="AD59" s="202">
        <v>27743.640528</v>
      </c>
      <c r="AE59" s="199">
        <v>761.18299999999999</v>
      </c>
      <c r="AF59" s="199">
        <v>368.65427199999704</v>
      </c>
      <c r="AG59" s="199">
        <v>343.39296308695447</v>
      </c>
      <c r="AH59" s="199">
        <v>0</v>
      </c>
      <c r="AI59" s="199">
        <v>25.261308913042569</v>
      </c>
      <c r="AJ59" s="199">
        <v>1129.837271999997</v>
      </c>
      <c r="AK59" s="202">
        <v>28873.477799999997</v>
      </c>
      <c r="AL59" s="199">
        <v>1742.0669999999998</v>
      </c>
      <c r="AM59" s="199">
        <v>14171.421600000001</v>
      </c>
      <c r="AN59" s="199">
        <v>14171.421600000001</v>
      </c>
      <c r="AO59" s="199">
        <v>0</v>
      </c>
      <c r="AP59" s="199">
        <v>0</v>
      </c>
      <c r="AQ59" s="199">
        <v>15913.488600000001</v>
      </c>
      <c r="AR59" s="202">
        <v>44786.966399999998</v>
      </c>
      <c r="AS59" s="199">
        <v>1130.54</v>
      </c>
      <c r="AT59" s="199">
        <v>-3418.0707999999931</v>
      </c>
      <c r="AU59" s="199">
        <v>-3418.0707999999963</v>
      </c>
      <c r="AV59" s="199">
        <v>0</v>
      </c>
      <c r="AW59" s="199">
        <v>3.1832314562052488E-12</v>
      </c>
      <c r="AX59" s="199">
        <v>-2287.5307999999932</v>
      </c>
      <c r="AY59" s="202">
        <v>42499.435600000004</v>
      </c>
      <c r="AZ59" s="199">
        <v>58.51</v>
      </c>
      <c r="BA59" s="199">
        <v>14671.913400000007</v>
      </c>
      <c r="BB59" s="199">
        <v>14671.913400000005</v>
      </c>
      <c r="BC59" s="199">
        <v>0</v>
      </c>
      <c r="BD59" s="199">
        <v>1.8189894035458565E-12</v>
      </c>
      <c r="BE59" s="199">
        <v>14730.423400000007</v>
      </c>
      <c r="BF59" s="202">
        <v>57229.859000000011</v>
      </c>
      <c r="BG59" s="199">
        <v>0</v>
      </c>
      <c r="BH59" s="199">
        <v>11100.478599999988</v>
      </c>
      <c r="BI59" s="199">
        <v>11100.478599999993</v>
      </c>
      <c r="BJ59" s="199">
        <v>0</v>
      </c>
      <c r="BK59" s="199">
        <v>-5.4569682106375694E-12</v>
      </c>
      <c r="BL59" s="199">
        <v>11100.478599999988</v>
      </c>
      <c r="BM59" s="202">
        <v>68330.337599999999</v>
      </c>
    </row>
    <row r="60" spans="1:65" ht="13.95" customHeight="1" x14ac:dyDescent="0.25">
      <c r="A60" s="42" t="s">
        <v>42</v>
      </c>
      <c r="B60" s="202">
        <v>14365.154516000001</v>
      </c>
      <c r="C60" s="199">
        <v>135.78100000000001</v>
      </c>
      <c r="D60" s="199">
        <v>5083.6087559999987</v>
      </c>
      <c r="E60" s="199">
        <v>5083.6087559999987</v>
      </c>
      <c r="F60" s="199">
        <v>0</v>
      </c>
      <c r="G60" s="199">
        <v>0</v>
      </c>
      <c r="H60" s="199">
        <v>5219.3897559999987</v>
      </c>
      <c r="I60" s="202">
        <v>19584.544271999999</v>
      </c>
      <c r="J60" s="199">
        <v>-340.65899999999999</v>
      </c>
      <c r="K60" s="199">
        <v>5119.1234960000002</v>
      </c>
      <c r="L60" s="199">
        <v>4332.1672879333337</v>
      </c>
      <c r="M60" s="199">
        <v>0</v>
      </c>
      <c r="N60" s="199">
        <v>786.95620806666648</v>
      </c>
      <c r="O60" s="199">
        <v>4778.4644960000005</v>
      </c>
      <c r="P60" s="202">
        <v>24363.008768</v>
      </c>
      <c r="Q60" s="199">
        <v>52.216999999999999</v>
      </c>
      <c r="R60" s="199">
        <v>3988.8039079999985</v>
      </c>
      <c r="S60" s="199">
        <v>3988.8039079999985</v>
      </c>
      <c r="T60" s="199">
        <v>0</v>
      </c>
      <c r="U60" s="199">
        <v>0</v>
      </c>
      <c r="V60" s="199">
        <v>4041.0209079999986</v>
      </c>
      <c r="W60" s="202">
        <v>28404.029675999998</v>
      </c>
      <c r="X60" s="199">
        <v>27.933</v>
      </c>
      <c r="Y60" s="199">
        <v>-688.32214799999838</v>
      </c>
      <c r="Z60" s="199">
        <v>-688.32214799999838</v>
      </c>
      <c r="AA60" s="199">
        <v>0</v>
      </c>
      <c r="AB60" s="199">
        <v>0</v>
      </c>
      <c r="AC60" s="199">
        <v>-660.38914799999839</v>
      </c>
      <c r="AD60" s="202">
        <v>27743.640528</v>
      </c>
      <c r="AE60" s="199">
        <v>105.164</v>
      </c>
      <c r="AF60" s="199">
        <v>385.14587199999801</v>
      </c>
      <c r="AG60" s="199">
        <v>359.88456308695453</v>
      </c>
      <c r="AH60" s="199">
        <v>0</v>
      </c>
      <c r="AI60" s="199">
        <v>25.261308913043479</v>
      </c>
      <c r="AJ60" s="199">
        <v>490.30987199999799</v>
      </c>
      <c r="AK60" s="202">
        <v>28233.950399999998</v>
      </c>
      <c r="AL60" s="199">
        <v>24.597000000000001</v>
      </c>
      <c r="AM60" s="199">
        <v>13757.508200000002</v>
      </c>
      <c r="AN60" s="199">
        <v>13757.508200000002</v>
      </c>
      <c r="AO60" s="199">
        <v>0</v>
      </c>
      <c r="AP60" s="199">
        <v>0</v>
      </c>
      <c r="AQ60" s="199">
        <v>13782.105200000002</v>
      </c>
      <c r="AR60" s="202">
        <v>42016.0556</v>
      </c>
      <c r="AS60" s="199">
        <v>0</v>
      </c>
      <c r="AT60" s="199">
        <v>-3226.4551999999967</v>
      </c>
      <c r="AU60" s="199">
        <v>-3226.4551999999967</v>
      </c>
      <c r="AV60" s="199">
        <v>0</v>
      </c>
      <c r="AW60" s="199">
        <v>0</v>
      </c>
      <c r="AX60" s="199">
        <v>-3226.4551999999967</v>
      </c>
      <c r="AY60" s="202">
        <v>38789.600400000003</v>
      </c>
      <c r="AZ60" s="199">
        <v>58.51</v>
      </c>
      <c r="BA60" s="199">
        <v>13408.419000000004</v>
      </c>
      <c r="BB60" s="199">
        <v>13408.419000000004</v>
      </c>
      <c r="BC60" s="199">
        <v>0</v>
      </c>
      <c r="BD60" s="199">
        <v>0</v>
      </c>
      <c r="BE60" s="199">
        <v>13466.929000000004</v>
      </c>
      <c r="BF60" s="202">
        <v>52256.529400000007</v>
      </c>
      <c r="BG60" s="199">
        <v>0</v>
      </c>
      <c r="BH60" s="199">
        <v>10148.553799999994</v>
      </c>
      <c r="BI60" s="199">
        <v>10148.553799999994</v>
      </c>
      <c r="BJ60" s="199">
        <v>0</v>
      </c>
      <c r="BK60" s="199">
        <v>0</v>
      </c>
      <c r="BL60" s="199">
        <v>10148.553799999994</v>
      </c>
      <c r="BM60" s="202">
        <v>62405.083200000001</v>
      </c>
    </row>
    <row r="61" spans="1:65" ht="13.95" customHeight="1" x14ac:dyDescent="0.25">
      <c r="A61" s="42" t="s">
        <v>43</v>
      </c>
      <c r="B61" s="202">
        <v>0</v>
      </c>
      <c r="C61" s="199">
        <v>2723.683</v>
      </c>
      <c r="D61" s="199">
        <v>60.394372000000203</v>
      </c>
      <c r="E61" s="199">
        <v>60.394372000000203</v>
      </c>
      <c r="F61" s="199">
        <v>0</v>
      </c>
      <c r="G61" s="199">
        <v>0</v>
      </c>
      <c r="H61" s="199">
        <v>2784.0773720000002</v>
      </c>
      <c r="I61" s="202">
        <v>2784.0773720000002</v>
      </c>
      <c r="J61" s="199">
        <v>-2209.4549999999995</v>
      </c>
      <c r="K61" s="199">
        <v>676.15709599999923</v>
      </c>
      <c r="L61" s="199">
        <v>676.15709599999923</v>
      </c>
      <c r="M61" s="199">
        <v>0</v>
      </c>
      <c r="N61" s="199">
        <v>0</v>
      </c>
      <c r="O61" s="199">
        <v>-1533.2979040000002</v>
      </c>
      <c r="P61" s="202">
        <v>1250.779468</v>
      </c>
      <c r="Q61" s="199">
        <v>-69.225999999999999</v>
      </c>
      <c r="R61" s="199">
        <v>193.74045899999999</v>
      </c>
      <c r="S61" s="199">
        <v>193.74045899999999</v>
      </c>
      <c r="T61" s="199">
        <v>0</v>
      </c>
      <c r="U61" s="199">
        <v>0</v>
      </c>
      <c r="V61" s="199">
        <v>124.51445899999999</v>
      </c>
      <c r="W61" s="202">
        <v>1375.2939269999999</v>
      </c>
      <c r="X61" s="199">
        <v>-1421.7159999999999</v>
      </c>
      <c r="Y61" s="199">
        <v>46.422072999999955</v>
      </c>
      <c r="Z61" s="199">
        <v>46.422072999999955</v>
      </c>
      <c r="AA61" s="199">
        <v>0</v>
      </c>
      <c r="AB61" s="199">
        <v>0</v>
      </c>
      <c r="AC61" s="199">
        <v>-1375.2939269999999</v>
      </c>
      <c r="AD61" s="202">
        <v>0</v>
      </c>
      <c r="AE61" s="199">
        <v>656.01900000000001</v>
      </c>
      <c r="AF61" s="199">
        <v>-16.491600000000062</v>
      </c>
      <c r="AG61" s="199">
        <v>-16.491600000000062</v>
      </c>
      <c r="AH61" s="199">
        <v>0</v>
      </c>
      <c r="AI61" s="199">
        <v>0</v>
      </c>
      <c r="AJ61" s="199">
        <v>639.52739999999994</v>
      </c>
      <c r="AK61" s="202">
        <v>639.52739999999994</v>
      </c>
      <c r="AL61" s="199">
        <v>1717.4699999999998</v>
      </c>
      <c r="AM61" s="199">
        <v>413.91340000000037</v>
      </c>
      <c r="AN61" s="199">
        <v>413.91340000000037</v>
      </c>
      <c r="AO61" s="199">
        <v>0</v>
      </c>
      <c r="AP61" s="199">
        <v>0</v>
      </c>
      <c r="AQ61" s="199">
        <v>2131.3834000000002</v>
      </c>
      <c r="AR61" s="202">
        <v>2770.9108000000001</v>
      </c>
      <c r="AS61" s="199">
        <v>1130.54</v>
      </c>
      <c r="AT61" s="199">
        <v>-191.61559999999963</v>
      </c>
      <c r="AU61" s="199">
        <v>-191.61559999999963</v>
      </c>
      <c r="AV61" s="199">
        <v>0</v>
      </c>
      <c r="AW61" s="199">
        <v>0</v>
      </c>
      <c r="AX61" s="199">
        <v>938.92440000000033</v>
      </c>
      <c r="AY61" s="202">
        <v>3709.8352000000004</v>
      </c>
      <c r="AZ61" s="199">
        <v>0</v>
      </c>
      <c r="BA61" s="199">
        <v>1263.4944000000005</v>
      </c>
      <c r="BB61" s="199">
        <v>1263.4944000000005</v>
      </c>
      <c r="BC61" s="199">
        <v>0</v>
      </c>
      <c r="BD61" s="199">
        <v>0</v>
      </c>
      <c r="BE61" s="199">
        <v>1263.4944000000005</v>
      </c>
      <c r="BF61" s="202">
        <v>4973.3296000000009</v>
      </c>
      <c r="BG61" s="199">
        <v>0</v>
      </c>
      <c r="BH61" s="199">
        <v>951.92479999999887</v>
      </c>
      <c r="BI61" s="199">
        <v>951.92479999999887</v>
      </c>
      <c r="BJ61" s="199">
        <v>0</v>
      </c>
      <c r="BK61" s="199">
        <v>0</v>
      </c>
      <c r="BL61" s="199">
        <v>951.92479999999887</v>
      </c>
      <c r="BM61" s="202">
        <v>5925.2543999999998</v>
      </c>
    </row>
    <row r="62" spans="1:65" ht="13.95" customHeight="1" x14ac:dyDescent="0.25">
      <c r="A62" s="41" t="s">
        <v>44</v>
      </c>
      <c r="B62" s="202">
        <v>63.074224000000001</v>
      </c>
      <c r="C62" s="199">
        <v>171.37800000000013</v>
      </c>
      <c r="D62" s="199">
        <v>-18.446221000000122</v>
      </c>
      <c r="E62" s="199">
        <v>-18.446221000000122</v>
      </c>
      <c r="F62" s="199">
        <v>0</v>
      </c>
      <c r="G62" s="199">
        <v>0</v>
      </c>
      <c r="H62" s="199">
        <v>152.93177900000001</v>
      </c>
      <c r="I62" s="202">
        <v>216.00600299999999</v>
      </c>
      <c r="J62" s="199">
        <v>70299.845000000001</v>
      </c>
      <c r="K62" s="199">
        <v>3008.2290289999946</v>
      </c>
      <c r="L62" s="199">
        <v>3008.2290289999946</v>
      </c>
      <c r="M62" s="199">
        <v>0</v>
      </c>
      <c r="N62" s="199">
        <v>0</v>
      </c>
      <c r="O62" s="199">
        <v>73308.074028999996</v>
      </c>
      <c r="P62" s="202">
        <v>73524.080031999998</v>
      </c>
      <c r="Q62" s="199">
        <v>-18409.748</v>
      </c>
      <c r="R62" s="199">
        <v>5679.2729859999963</v>
      </c>
      <c r="S62" s="199">
        <v>5679.2729859999963</v>
      </c>
      <c r="T62" s="199">
        <v>0</v>
      </c>
      <c r="U62" s="199">
        <v>0</v>
      </c>
      <c r="V62" s="199">
        <v>-12730.475014000003</v>
      </c>
      <c r="W62" s="202">
        <v>60793.605017999995</v>
      </c>
      <c r="X62" s="199">
        <v>-58146.876999999993</v>
      </c>
      <c r="Y62" s="199">
        <v>-2535.9749620000002</v>
      </c>
      <c r="Z62" s="199">
        <v>-2535.9749620000002</v>
      </c>
      <c r="AA62" s="199">
        <v>0</v>
      </c>
      <c r="AB62" s="199">
        <v>0</v>
      </c>
      <c r="AC62" s="199">
        <v>-60682.851961999993</v>
      </c>
      <c r="AD62" s="202">
        <v>110.753056</v>
      </c>
      <c r="AE62" s="199">
        <v>342.33999999999992</v>
      </c>
      <c r="AF62" s="199">
        <v>-216.23105599999991</v>
      </c>
      <c r="AG62" s="199">
        <v>-216.23105599999991</v>
      </c>
      <c r="AH62" s="199">
        <v>0</v>
      </c>
      <c r="AI62" s="199">
        <v>0</v>
      </c>
      <c r="AJ62" s="199">
        <v>126.10894399999999</v>
      </c>
      <c r="AK62" s="202">
        <v>236.86199999999999</v>
      </c>
      <c r="AL62" s="199">
        <v>-177.02900000000022</v>
      </c>
      <c r="AM62" s="199">
        <v>81.540000000000219</v>
      </c>
      <c r="AN62" s="199">
        <v>81.540000000000219</v>
      </c>
      <c r="AO62" s="199">
        <v>0</v>
      </c>
      <c r="AP62" s="199">
        <v>0</v>
      </c>
      <c r="AQ62" s="199">
        <v>-95.489000000000004</v>
      </c>
      <c r="AR62" s="202">
        <v>141.37299999999999</v>
      </c>
      <c r="AS62" s="199">
        <v>539.53199999999197</v>
      </c>
      <c r="AT62" s="199">
        <v>-162.61919999999196</v>
      </c>
      <c r="AU62" s="199">
        <v>-162.61919999999196</v>
      </c>
      <c r="AV62" s="199">
        <v>0</v>
      </c>
      <c r="AW62" s="199">
        <v>0</v>
      </c>
      <c r="AX62" s="199">
        <v>376.9128</v>
      </c>
      <c r="AY62" s="202">
        <v>518.28579999999999</v>
      </c>
      <c r="AZ62" s="199">
        <v>50343.250000000007</v>
      </c>
      <c r="BA62" s="199">
        <v>11049.103999999999</v>
      </c>
      <c r="BB62" s="199">
        <v>11049.103999999999</v>
      </c>
      <c r="BC62" s="199">
        <v>0</v>
      </c>
      <c r="BD62" s="199">
        <v>0</v>
      </c>
      <c r="BE62" s="199">
        <v>61392.354000000007</v>
      </c>
      <c r="BF62" s="202">
        <v>61910.639800000004</v>
      </c>
      <c r="BG62" s="199">
        <v>-26641.309999999998</v>
      </c>
      <c r="BH62" s="199">
        <v>206.23179999999411</v>
      </c>
      <c r="BI62" s="199">
        <v>206.23179999999411</v>
      </c>
      <c r="BJ62" s="199">
        <v>0</v>
      </c>
      <c r="BK62" s="199">
        <v>0</v>
      </c>
      <c r="BL62" s="199">
        <v>-26435.078200000004</v>
      </c>
      <c r="BM62" s="202">
        <v>35475.561600000001</v>
      </c>
    </row>
    <row r="63" spans="1:65" ht="13.95" customHeight="1" x14ac:dyDescent="0.25">
      <c r="A63" s="41" t="s">
        <v>45</v>
      </c>
      <c r="B63" s="202">
        <v>104356.303608</v>
      </c>
      <c r="C63" s="199">
        <v>138666.29500000001</v>
      </c>
      <c r="D63" s="199">
        <v>53601.644844999973</v>
      </c>
      <c r="E63" s="199">
        <v>53601.644844999981</v>
      </c>
      <c r="F63" s="199">
        <v>0</v>
      </c>
      <c r="G63" s="199">
        <v>-7.2759576141834259E-12</v>
      </c>
      <c r="H63" s="199">
        <v>192267.93984499999</v>
      </c>
      <c r="I63" s="202">
        <v>296624.24345299997</v>
      </c>
      <c r="J63" s="199">
        <v>-7783.2990000000136</v>
      </c>
      <c r="K63" s="199">
        <v>34539.929741000073</v>
      </c>
      <c r="L63" s="199">
        <v>34539.929741000036</v>
      </c>
      <c r="M63" s="199">
        <v>0</v>
      </c>
      <c r="N63" s="199">
        <v>3.637978807091713E-11</v>
      </c>
      <c r="O63" s="199">
        <v>26756.630741000059</v>
      </c>
      <c r="P63" s="202">
        <v>323380.87419400003</v>
      </c>
      <c r="Q63" s="199">
        <v>89146.448999999993</v>
      </c>
      <c r="R63" s="199">
        <v>24816.145591999957</v>
      </c>
      <c r="S63" s="199">
        <v>24816.145591999979</v>
      </c>
      <c r="T63" s="199">
        <v>0</v>
      </c>
      <c r="U63" s="199">
        <v>-2.1827872842550278E-11</v>
      </c>
      <c r="V63" s="199">
        <v>113962.59459199995</v>
      </c>
      <c r="W63" s="202">
        <v>437343.46878599998</v>
      </c>
      <c r="X63" s="199">
        <v>119985.524</v>
      </c>
      <c r="Y63" s="199">
        <v>-8713.7298899999296</v>
      </c>
      <c r="Z63" s="199">
        <v>-8713.7298899999514</v>
      </c>
      <c r="AA63" s="199">
        <v>0</v>
      </c>
      <c r="AB63" s="199">
        <v>2.1827872842550278E-11</v>
      </c>
      <c r="AC63" s="199">
        <v>111271.79411000008</v>
      </c>
      <c r="AD63" s="202">
        <v>548615.26289600006</v>
      </c>
      <c r="AE63" s="199">
        <v>104075.52500000002</v>
      </c>
      <c r="AF63" s="199">
        <v>-82492.895296000061</v>
      </c>
      <c r="AG63" s="199">
        <v>-82168.258396543519</v>
      </c>
      <c r="AH63" s="199">
        <v>-299.37559054347935</v>
      </c>
      <c r="AI63" s="199">
        <v>-25.261308913062521</v>
      </c>
      <c r="AJ63" s="199">
        <v>21582.629703999963</v>
      </c>
      <c r="AK63" s="202">
        <v>570197.89260000002</v>
      </c>
      <c r="AL63" s="199">
        <v>75674.037000000011</v>
      </c>
      <c r="AM63" s="199">
        <v>132923.65279999992</v>
      </c>
      <c r="AN63" s="199">
        <v>126867.5920775203</v>
      </c>
      <c r="AO63" s="199">
        <v>6138.8595322623123</v>
      </c>
      <c r="AP63" s="199">
        <v>-82.798809782686476</v>
      </c>
      <c r="AQ63" s="199">
        <v>208597.68979999993</v>
      </c>
      <c r="AR63" s="202">
        <v>778795.58239999996</v>
      </c>
      <c r="AS63" s="199">
        <v>65191.657999999996</v>
      </c>
      <c r="AT63" s="199">
        <v>-42990.1755999999</v>
      </c>
      <c r="AU63" s="199">
        <v>-32090.092539025245</v>
      </c>
      <c r="AV63" s="199">
        <v>-10900.083060974677</v>
      </c>
      <c r="AW63" s="199">
        <v>2.1827872842550278E-11</v>
      </c>
      <c r="AX63" s="199">
        <v>22201.482400000095</v>
      </c>
      <c r="AY63" s="202">
        <v>800997.06480000005</v>
      </c>
      <c r="AZ63" s="199">
        <v>-71615.744000000035</v>
      </c>
      <c r="BA63" s="199">
        <v>193463.86880000003</v>
      </c>
      <c r="BB63" s="199">
        <v>189301.26053988957</v>
      </c>
      <c r="BC63" s="199">
        <v>4162.6082601104426</v>
      </c>
      <c r="BD63" s="199">
        <v>1.4551915228366852E-11</v>
      </c>
      <c r="BE63" s="199">
        <v>121848.12479999999</v>
      </c>
      <c r="BF63" s="202">
        <v>922845.18960000004</v>
      </c>
      <c r="BG63" s="199">
        <v>444277.18599999999</v>
      </c>
      <c r="BH63" s="199">
        <v>67928.661199999857</v>
      </c>
      <c r="BI63" s="199">
        <v>53261.433299999997</v>
      </c>
      <c r="BJ63" s="199">
        <v>14667.227900000002</v>
      </c>
      <c r="BK63" s="199">
        <v>-1.4188117347657681E-10</v>
      </c>
      <c r="BL63" s="199">
        <v>512205.84719999984</v>
      </c>
      <c r="BM63" s="202">
        <v>1435051.0367999999</v>
      </c>
    </row>
    <row r="64" spans="1:65" ht="13.95" customHeight="1" x14ac:dyDescent="0.25">
      <c r="A64" s="42" t="s">
        <v>46</v>
      </c>
      <c r="B64" s="202">
        <v>16367.761128</v>
      </c>
      <c r="C64" s="199">
        <v>93353.453999999998</v>
      </c>
      <c r="D64" s="199">
        <v>15418.262610000005</v>
      </c>
      <c r="E64" s="199">
        <v>15418.262610000003</v>
      </c>
      <c r="F64" s="199">
        <v>0</v>
      </c>
      <c r="G64" s="199">
        <v>1.8189894035458565E-12</v>
      </c>
      <c r="H64" s="199">
        <v>108771.71661</v>
      </c>
      <c r="I64" s="202">
        <v>125139.477738</v>
      </c>
      <c r="J64" s="199">
        <v>-87818.978000000003</v>
      </c>
      <c r="K64" s="199">
        <v>10861.700637999995</v>
      </c>
      <c r="L64" s="199">
        <v>10861.700638000002</v>
      </c>
      <c r="M64" s="199">
        <v>0</v>
      </c>
      <c r="N64" s="199">
        <v>-7.2759576141834259E-12</v>
      </c>
      <c r="O64" s="199">
        <v>-76957.277362000008</v>
      </c>
      <c r="P64" s="202">
        <v>48182.200375999993</v>
      </c>
      <c r="Q64" s="199">
        <v>-27167.820000000007</v>
      </c>
      <c r="R64" s="199">
        <v>2000.7424840000131</v>
      </c>
      <c r="S64" s="199">
        <v>2000.7424840000103</v>
      </c>
      <c r="T64" s="199">
        <v>0</v>
      </c>
      <c r="U64" s="199">
        <v>2.7284841053187847E-12</v>
      </c>
      <c r="V64" s="199">
        <v>-25167.077515999994</v>
      </c>
      <c r="W64" s="202">
        <v>23015.122859999999</v>
      </c>
      <c r="X64" s="199">
        <v>92603.866000000009</v>
      </c>
      <c r="Y64" s="199">
        <v>145.64292399998521</v>
      </c>
      <c r="Z64" s="199">
        <v>145.64292399999977</v>
      </c>
      <c r="AA64" s="199">
        <v>0</v>
      </c>
      <c r="AB64" s="199">
        <v>-1.4551915228366852E-11</v>
      </c>
      <c r="AC64" s="199">
        <v>92749.508923999994</v>
      </c>
      <c r="AD64" s="202">
        <v>115764.631784</v>
      </c>
      <c r="AE64" s="199">
        <v>-37490.435999999987</v>
      </c>
      <c r="AF64" s="199">
        <v>-12923.96998400001</v>
      </c>
      <c r="AG64" s="199">
        <v>-12898.708675086964</v>
      </c>
      <c r="AH64" s="199">
        <v>0</v>
      </c>
      <c r="AI64" s="199">
        <v>-25.261308913046378</v>
      </c>
      <c r="AJ64" s="199">
        <v>-50414.405983999997</v>
      </c>
      <c r="AK64" s="202">
        <v>65350.2258</v>
      </c>
      <c r="AL64" s="199">
        <v>22871.238000000005</v>
      </c>
      <c r="AM64" s="199">
        <v>18910.995599999987</v>
      </c>
      <c r="AN64" s="199">
        <v>18910.995599999987</v>
      </c>
      <c r="AO64" s="199">
        <v>0</v>
      </c>
      <c r="AP64" s="199">
        <v>0</v>
      </c>
      <c r="AQ64" s="199">
        <v>41782.233599999992</v>
      </c>
      <c r="AR64" s="202">
        <v>107132.45939999999</v>
      </c>
      <c r="AS64" s="199">
        <v>54192.322</v>
      </c>
      <c r="AT64" s="199">
        <v>-4502.409599999999</v>
      </c>
      <c r="AU64" s="199">
        <v>-4502.40959999999</v>
      </c>
      <c r="AV64" s="199">
        <v>0</v>
      </c>
      <c r="AW64" s="199">
        <v>-9.0949470177292824E-12</v>
      </c>
      <c r="AX64" s="199">
        <v>49689.912400000001</v>
      </c>
      <c r="AY64" s="202">
        <v>156822.37179999999</v>
      </c>
      <c r="AZ64" s="199">
        <v>14678.210999999981</v>
      </c>
      <c r="BA64" s="199">
        <v>56468.069600000046</v>
      </c>
      <c r="BB64" s="199">
        <v>56468.069600000032</v>
      </c>
      <c r="BC64" s="199">
        <v>0</v>
      </c>
      <c r="BD64" s="199">
        <v>1.4551915228366852E-11</v>
      </c>
      <c r="BE64" s="199">
        <v>71146.280600000027</v>
      </c>
      <c r="BF64" s="202">
        <v>227968.65240000002</v>
      </c>
      <c r="BG64" s="199">
        <v>122240.42299999995</v>
      </c>
      <c r="BH64" s="199">
        <v>12408.897400000016</v>
      </c>
      <c r="BI64" s="199">
        <v>12408.897400000038</v>
      </c>
      <c r="BJ64" s="199">
        <v>0</v>
      </c>
      <c r="BK64" s="199">
        <v>-2.1827872842550278E-11</v>
      </c>
      <c r="BL64" s="199">
        <v>134649.32039999997</v>
      </c>
      <c r="BM64" s="202">
        <v>362617.97279999999</v>
      </c>
    </row>
    <row r="65" spans="1:65" ht="13.95" customHeight="1" x14ac:dyDescent="0.25">
      <c r="A65" s="43" t="s">
        <v>10</v>
      </c>
      <c r="B65" s="202">
        <v>2254.9035079999999</v>
      </c>
      <c r="C65" s="199">
        <v>14048.369999999997</v>
      </c>
      <c r="D65" s="199">
        <v>929.2053980000037</v>
      </c>
      <c r="E65" s="199">
        <v>929.2053980000037</v>
      </c>
      <c r="F65" s="199">
        <v>0</v>
      </c>
      <c r="G65" s="199">
        <v>0</v>
      </c>
      <c r="H65" s="199">
        <v>14977.575398000001</v>
      </c>
      <c r="I65" s="202">
        <v>17232.478906</v>
      </c>
      <c r="J65" s="199">
        <v>-15478.812999999996</v>
      </c>
      <c r="K65" s="199">
        <v>1482.0461959999957</v>
      </c>
      <c r="L65" s="199">
        <v>1482.0461959999957</v>
      </c>
      <c r="M65" s="199">
        <v>0</v>
      </c>
      <c r="N65" s="199">
        <v>0</v>
      </c>
      <c r="O65" s="199">
        <v>-13996.766804000001</v>
      </c>
      <c r="P65" s="202">
        <v>3235.712102</v>
      </c>
      <c r="Q65" s="199">
        <v>6607.3879999999981</v>
      </c>
      <c r="R65" s="199">
        <v>822.44463800000176</v>
      </c>
      <c r="S65" s="199">
        <v>822.44463800000176</v>
      </c>
      <c r="T65" s="199">
        <v>0</v>
      </c>
      <c r="U65" s="199">
        <v>0</v>
      </c>
      <c r="V65" s="199">
        <v>7429.8326379999999</v>
      </c>
      <c r="W65" s="202">
        <v>10665.544739999999</v>
      </c>
      <c r="X65" s="199">
        <v>33700.536</v>
      </c>
      <c r="Y65" s="199">
        <v>-424.80577199999971</v>
      </c>
      <c r="Z65" s="199">
        <v>-5316.0882972717473</v>
      </c>
      <c r="AA65" s="199">
        <v>0</v>
      </c>
      <c r="AB65" s="199">
        <v>4891.2825252717475</v>
      </c>
      <c r="AC65" s="199">
        <v>33275.730228</v>
      </c>
      <c r="AD65" s="202">
        <v>43941.274967999998</v>
      </c>
      <c r="AE65" s="199">
        <v>10183.818000000005</v>
      </c>
      <c r="AF65" s="199">
        <v>-6847.4377680000016</v>
      </c>
      <c r="AG65" s="199">
        <v>-6822.1764590869579</v>
      </c>
      <c r="AH65" s="199">
        <v>0</v>
      </c>
      <c r="AI65" s="199">
        <v>-25.261308913043649</v>
      </c>
      <c r="AJ65" s="199">
        <v>3336.3802320000032</v>
      </c>
      <c r="AK65" s="202">
        <v>47277.655200000001</v>
      </c>
      <c r="AL65" s="199">
        <v>35649.907000000007</v>
      </c>
      <c r="AM65" s="199">
        <v>12216.466799999987</v>
      </c>
      <c r="AN65" s="199">
        <v>12216.466799999987</v>
      </c>
      <c r="AO65" s="199">
        <v>0</v>
      </c>
      <c r="AP65" s="199">
        <v>0</v>
      </c>
      <c r="AQ65" s="199">
        <v>47866.373799999994</v>
      </c>
      <c r="AR65" s="202">
        <v>95144.028999999995</v>
      </c>
      <c r="AS65" s="199">
        <v>55682.717000000004</v>
      </c>
      <c r="AT65" s="199">
        <v>-4561.037599999996</v>
      </c>
      <c r="AU65" s="199">
        <v>-4561.037599999996</v>
      </c>
      <c r="AV65" s="199">
        <v>0</v>
      </c>
      <c r="AW65" s="199">
        <v>0</v>
      </c>
      <c r="AX65" s="199">
        <v>51121.679400000008</v>
      </c>
      <c r="AY65" s="202">
        <v>146265.7084</v>
      </c>
      <c r="AZ65" s="199">
        <v>21065.157999999981</v>
      </c>
      <c r="BA65" s="199">
        <v>46961.129600000029</v>
      </c>
      <c r="BB65" s="199">
        <v>46961.129600000029</v>
      </c>
      <c r="BC65" s="199">
        <v>0</v>
      </c>
      <c r="BD65" s="199">
        <v>0</v>
      </c>
      <c r="BE65" s="199">
        <v>68026.287600000011</v>
      </c>
      <c r="BF65" s="202">
        <v>214291.99600000001</v>
      </c>
      <c r="BG65" s="199">
        <v>80401.392999999953</v>
      </c>
      <c r="BH65" s="199">
        <v>10950.983800000045</v>
      </c>
      <c r="BI65" s="199">
        <v>10950.983800000045</v>
      </c>
      <c r="BJ65" s="199">
        <v>0</v>
      </c>
      <c r="BK65" s="199">
        <v>0</v>
      </c>
      <c r="BL65" s="199">
        <v>91352.376799999998</v>
      </c>
      <c r="BM65" s="202">
        <v>305644.37280000001</v>
      </c>
    </row>
    <row r="66" spans="1:65" ht="13.95" customHeight="1" x14ac:dyDescent="0.25">
      <c r="A66" s="43" t="s">
        <v>11</v>
      </c>
      <c r="B66" s="202">
        <v>14112.857620000001</v>
      </c>
      <c r="C66" s="199">
        <v>79305.084000000003</v>
      </c>
      <c r="D66" s="199">
        <v>14489.057212</v>
      </c>
      <c r="E66" s="199">
        <v>14489.057212</v>
      </c>
      <c r="F66" s="199">
        <v>0</v>
      </c>
      <c r="G66" s="199">
        <v>0</v>
      </c>
      <c r="H66" s="199">
        <v>93794.141212000002</v>
      </c>
      <c r="I66" s="202">
        <v>107906.998832</v>
      </c>
      <c r="J66" s="199">
        <v>-72340.165000000008</v>
      </c>
      <c r="K66" s="199">
        <v>9379.6544420000064</v>
      </c>
      <c r="L66" s="199">
        <v>9379.6544420000064</v>
      </c>
      <c r="M66" s="199">
        <v>0</v>
      </c>
      <c r="N66" s="199">
        <v>0</v>
      </c>
      <c r="O66" s="199">
        <v>-62960.510558000002</v>
      </c>
      <c r="P66" s="202">
        <v>44946.488273999996</v>
      </c>
      <c r="Q66" s="199">
        <v>-33775.208000000006</v>
      </c>
      <c r="R66" s="199">
        <v>1178.2978460000086</v>
      </c>
      <c r="S66" s="199">
        <v>1178.2978460000086</v>
      </c>
      <c r="T66" s="199">
        <v>0</v>
      </c>
      <c r="U66" s="199">
        <v>0</v>
      </c>
      <c r="V66" s="199">
        <v>-32596.910153999997</v>
      </c>
      <c r="W66" s="202">
        <v>12349.57812</v>
      </c>
      <c r="X66" s="199">
        <v>58903.33</v>
      </c>
      <c r="Y66" s="199">
        <v>570.44869599999947</v>
      </c>
      <c r="Z66" s="199">
        <v>5461.731221271747</v>
      </c>
      <c r="AA66" s="199">
        <v>0</v>
      </c>
      <c r="AB66" s="199">
        <v>-4891.2825252717475</v>
      </c>
      <c r="AC66" s="199">
        <v>59473.778696000001</v>
      </c>
      <c r="AD66" s="202">
        <v>71823.356816</v>
      </c>
      <c r="AE66" s="199">
        <v>-47674.253999999994</v>
      </c>
      <c r="AF66" s="199">
        <v>-6076.5322160000069</v>
      </c>
      <c r="AG66" s="199">
        <v>-6076.5322160000069</v>
      </c>
      <c r="AH66" s="199">
        <v>0</v>
      </c>
      <c r="AI66" s="199">
        <v>0</v>
      </c>
      <c r="AJ66" s="199">
        <v>-53750.786216</v>
      </c>
      <c r="AK66" s="202">
        <v>18072.570599999999</v>
      </c>
      <c r="AL66" s="199">
        <v>-12778.669000000002</v>
      </c>
      <c r="AM66" s="199">
        <v>6694.5288000000019</v>
      </c>
      <c r="AN66" s="199">
        <v>6694.5288000000019</v>
      </c>
      <c r="AO66" s="199">
        <v>0</v>
      </c>
      <c r="AP66" s="199">
        <v>0</v>
      </c>
      <c r="AQ66" s="199">
        <v>-6084.1401999999998</v>
      </c>
      <c r="AR66" s="202">
        <v>11988.430399999999</v>
      </c>
      <c r="AS66" s="199">
        <v>-1490.3950000000041</v>
      </c>
      <c r="AT66" s="199">
        <v>58.628000000006068</v>
      </c>
      <c r="AU66" s="199">
        <v>58.628000000006068</v>
      </c>
      <c r="AV66" s="199">
        <v>0</v>
      </c>
      <c r="AW66" s="199">
        <v>0</v>
      </c>
      <c r="AX66" s="199">
        <v>-1431.766999999998</v>
      </c>
      <c r="AY66" s="202">
        <v>10556.663400000001</v>
      </c>
      <c r="AZ66" s="199">
        <v>-6386.9470000000001</v>
      </c>
      <c r="BA66" s="199">
        <v>9506.94</v>
      </c>
      <c r="BB66" s="199">
        <v>9506.94</v>
      </c>
      <c r="BC66" s="199">
        <v>0</v>
      </c>
      <c r="BD66" s="199">
        <v>0</v>
      </c>
      <c r="BE66" s="199">
        <v>3119.9930000000004</v>
      </c>
      <c r="BF66" s="202">
        <v>13676.656400000002</v>
      </c>
      <c r="BG66" s="199">
        <v>41839.030000000006</v>
      </c>
      <c r="BH66" s="199">
        <v>1457.9135999999926</v>
      </c>
      <c r="BI66" s="199">
        <v>1457.9135999999926</v>
      </c>
      <c r="BJ66" s="199">
        <v>0</v>
      </c>
      <c r="BK66" s="199">
        <v>0</v>
      </c>
      <c r="BL66" s="199">
        <v>43296.943599999999</v>
      </c>
      <c r="BM66" s="202">
        <v>56973.599999999999</v>
      </c>
    </row>
    <row r="67" spans="1:65" ht="13.95" customHeight="1" x14ac:dyDescent="0.25">
      <c r="A67" s="42" t="s">
        <v>47</v>
      </c>
      <c r="B67" s="202">
        <v>87988.542480000004</v>
      </c>
      <c r="C67" s="199">
        <v>45312.841000000008</v>
      </c>
      <c r="D67" s="199">
        <v>38183.382234999975</v>
      </c>
      <c r="E67" s="199">
        <v>38183.382234999975</v>
      </c>
      <c r="F67" s="199">
        <v>0</v>
      </c>
      <c r="G67" s="199">
        <v>0</v>
      </c>
      <c r="H67" s="199">
        <v>83496.223234999983</v>
      </c>
      <c r="I67" s="202">
        <v>171484.76571499999</v>
      </c>
      <c r="J67" s="199">
        <v>80035.678999999989</v>
      </c>
      <c r="K67" s="199">
        <v>23678.229103000034</v>
      </c>
      <c r="L67" s="199">
        <v>23678.229103000034</v>
      </c>
      <c r="M67" s="199">
        <v>0</v>
      </c>
      <c r="N67" s="199">
        <v>0</v>
      </c>
      <c r="O67" s="199">
        <v>103713.90810300002</v>
      </c>
      <c r="P67" s="202">
        <v>275198.67381800001</v>
      </c>
      <c r="Q67" s="199">
        <v>116314.269</v>
      </c>
      <c r="R67" s="199">
        <v>22815.40310799997</v>
      </c>
      <c r="S67" s="199">
        <v>22815.40310799997</v>
      </c>
      <c r="T67" s="199">
        <v>0</v>
      </c>
      <c r="U67" s="199">
        <v>0</v>
      </c>
      <c r="V67" s="199">
        <v>139129.67210799997</v>
      </c>
      <c r="W67" s="202">
        <v>414328.34592599998</v>
      </c>
      <c r="X67" s="199">
        <v>27381.658000000003</v>
      </c>
      <c r="Y67" s="199">
        <v>-8859.3728139999512</v>
      </c>
      <c r="Z67" s="199">
        <v>-8859.3728139999512</v>
      </c>
      <c r="AA67" s="199">
        <v>0</v>
      </c>
      <c r="AB67" s="199">
        <v>0</v>
      </c>
      <c r="AC67" s="199">
        <v>18522.285186000052</v>
      </c>
      <c r="AD67" s="202">
        <v>432850.63111200003</v>
      </c>
      <c r="AE67" s="199">
        <v>141565.96100000001</v>
      </c>
      <c r="AF67" s="199">
        <v>-69568.925312000036</v>
      </c>
      <c r="AG67" s="199">
        <v>-69269.549721456555</v>
      </c>
      <c r="AH67" s="199">
        <v>-299.37559054347935</v>
      </c>
      <c r="AI67" s="199">
        <v>-1.5916157281026244E-12</v>
      </c>
      <c r="AJ67" s="199">
        <v>71997.035687999974</v>
      </c>
      <c r="AK67" s="202">
        <v>504847.66680000001</v>
      </c>
      <c r="AL67" s="199">
        <v>52802.798999999999</v>
      </c>
      <c r="AM67" s="199">
        <v>114012.65720000002</v>
      </c>
      <c r="AN67" s="199">
        <v>107956.5964775203</v>
      </c>
      <c r="AO67" s="199">
        <v>6138.8595322623123</v>
      </c>
      <c r="AP67" s="199">
        <v>-82.798809782599164</v>
      </c>
      <c r="AQ67" s="199">
        <v>166815.45620000002</v>
      </c>
      <c r="AR67" s="202">
        <v>671663.12300000002</v>
      </c>
      <c r="AS67" s="199">
        <v>10999.335999999998</v>
      </c>
      <c r="AT67" s="199">
        <v>-38487.765999999931</v>
      </c>
      <c r="AU67" s="199">
        <v>-27587.682939025253</v>
      </c>
      <c r="AV67" s="199">
        <v>-10900.083060974677</v>
      </c>
      <c r="AW67" s="199">
        <v>0</v>
      </c>
      <c r="AX67" s="199">
        <v>-27488.429999999935</v>
      </c>
      <c r="AY67" s="202">
        <v>644174.69300000009</v>
      </c>
      <c r="AZ67" s="199">
        <v>-86293.955000000016</v>
      </c>
      <c r="BA67" s="199">
        <v>136995.79919999995</v>
      </c>
      <c r="BB67" s="199">
        <v>132833.19093988952</v>
      </c>
      <c r="BC67" s="199">
        <v>4162.6082601104426</v>
      </c>
      <c r="BD67" s="199">
        <v>-1.4551915228366852E-11</v>
      </c>
      <c r="BE67" s="199">
        <v>50701.844199999934</v>
      </c>
      <c r="BF67" s="202">
        <v>694876.53720000002</v>
      </c>
      <c r="BG67" s="199">
        <v>322036.76300000004</v>
      </c>
      <c r="BH67" s="199">
        <v>55519.763799999957</v>
      </c>
      <c r="BI67" s="199">
        <v>40852.535899999959</v>
      </c>
      <c r="BJ67" s="199">
        <v>14667.227900000002</v>
      </c>
      <c r="BK67" s="199">
        <v>0</v>
      </c>
      <c r="BL67" s="199">
        <v>377556.52679999999</v>
      </c>
      <c r="BM67" s="202">
        <v>1072433.064</v>
      </c>
    </row>
    <row r="68" spans="1:65" ht="13.95" customHeight="1" x14ac:dyDescent="0.25">
      <c r="A68" s="43" t="s">
        <v>23</v>
      </c>
      <c r="B68" s="202">
        <v>87988.542480000004</v>
      </c>
      <c r="C68" s="199">
        <v>45312.841000000008</v>
      </c>
      <c r="D68" s="199">
        <v>38183.382234999975</v>
      </c>
      <c r="E68" s="199">
        <v>38183.382234999975</v>
      </c>
      <c r="F68" s="199">
        <v>0</v>
      </c>
      <c r="G68" s="199">
        <v>0</v>
      </c>
      <c r="H68" s="199">
        <v>83496.223234999983</v>
      </c>
      <c r="I68" s="202">
        <v>171484.76571499999</v>
      </c>
      <c r="J68" s="199">
        <v>80035.678999999989</v>
      </c>
      <c r="K68" s="199">
        <v>23678.229103000034</v>
      </c>
      <c r="L68" s="199">
        <v>23678.229103000034</v>
      </c>
      <c r="M68" s="199">
        <v>0</v>
      </c>
      <c r="N68" s="199">
        <v>0</v>
      </c>
      <c r="O68" s="199">
        <v>103713.90810300002</v>
      </c>
      <c r="P68" s="202">
        <v>275198.67381800001</v>
      </c>
      <c r="Q68" s="199">
        <v>116314.269</v>
      </c>
      <c r="R68" s="199">
        <v>22815.40310799997</v>
      </c>
      <c r="S68" s="199">
        <v>22815.40310799997</v>
      </c>
      <c r="T68" s="199">
        <v>0</v>
      </c>
      <c r="U68" s="199">
        <v>0</v>
      </c>
      <c r="V68" s="199">
        <v>139129.67210799997</v>
      </c>
      <c r="W68" s="202">
        <v>414328.34592599998</v>
      </c>
      <c r="X68" s="199">
        <v>27381.658000000003</v>
      </c>
      <c r="Y68" s="199">
        <v>-8859.3728139999512</v>
      </c>
      <c r="Z68" s="199">
        <v>-8859.3728139999512</v>
      </c>
      <c r="AA68" s="199">
        <v>0</v>
      </c>
      <c r="AB68" s="199">
        <v>0</v>
      </c>
      <c r="AC68" s="199">
        <v>18522.285186000052</v>
      </c>
      <c r="AD68" s="202">
        <v>432850.63111200003</v>
      </c>
      <c r="AE68" s="199">
        <v>141565.96100000001</v>
      </c>
      <c r="AF68" s="199">
        <v>-69568.925312000036</v>
      </c>
      <c r="AG68" s="199">
        <v>-69269.549721456555</v>
      </c>
      <c r="AH68" s="199">
        <v>-299.37559054347935</v>
      </c>
      <c r="AI68" s="199">
        <v>-1.5916157281026244E-12</v>
      </c>
      <c r="AJ68" s="199">
        <v>71997.035687999974</v>
      </c>
      <c r="AK68" s="202">
        <v>504847.66680000001</v>
      </c>
      <c r="AL68" s="199">
        <v>52802.798999999999</v>
      </c>
      <c r="AM68" s="199">
        <v>114012.65720000002</v>
      </c>
      <c r="AN68" s="199">
        <v>107956.5964775203</v>
      </c>
      <c r="AO68" s="199">
        <v>6138.8595322623123</v>
      </c>
      <c r="AP68" s="199">
        <v>-82.798809782599164</v>
      </c>
      <c r="AQ68" s="199">
        <v>166815.45620000002</v>
      </c>
      <c r="AR68" s="202">
        <v>671663.12300000002</v>
      </c>
      <c r="AS68" s="199">
        <v>10999.335999999998</v>
      </c>
      <c r="AT68" s="199">
        <v>-38487.765999999931</v>
      </c>
      <c r="AU68" s="199">
        <v>-27587.682939025253</v>
      </c>
      <c r="AV68" s="199">
        <v>-10900.083060974677</v>
      </c>
      <c r="AW68" s="199">
        <v>0</v>
      </c>
      <c r="AX68" s="199">
        <v>-27488.429999999935</v>
      </c>
      <c r="AY68" s="202">
        <v>644174.69300000009</v>
      </c>
      <c r="AZ68" s="199">
        <v>-86293.955000000016</v>
      </c>
      <c r="BA68" s="199">
        <v>136995.79919999995</v>
      </c>
      <c r="BB68" s="199">
        <v>132833.19093988952</v>
      </c>
      <c r="BC68" s="199">
        <v>4162.6082601104426</v>
      </c>
      <c r="BD68" s="199">
        <v>-1.4551915228366852E-11</v>
      </c>
      <c r="BE68" s="199">
        <v>50701.844199999934</v>
      </c>
      <c r="BF68" s="202">
        <v>694876.53720000002</v>
      </c>
      <c r="BG68" s="199">
        <v>322036.76300000004</v>
      </c>
      <c r="BH68" s="199">
        <v>55519.763799999957</v>
      </c>
      <c r="BI68" s="199">
        <v>40852.535899999959</v>
      </c>
      <c r="BJ68" s="199">
        <v>14667.227900000002</v>
      </c>
      <c r="BK68" s="199">
        <v>0</v>
      </c>
      <c r="BL68" s="199">
        <v>377556.52679999999</v>
      </c>
      <c r="BM68" s="202">
        <v>1072433.064</v>
      </c>
    </row>
    <row r="69" spans="1:65" ht="13.95" customHeight="1" x14ac:dyDescent="0.25">
      <c r="A69" s="44" t="s">
        <v>24</v>
      </c>
      <c r="B69" s="202">
        <v>87988.542480000004</v>
      </c>
      <c r="C69" s="199">
        <v>45312.841000000008</v>
      </c>
      <c r="D69" s="199">
        <v>38183.382234999975</v>
      </c>
      <c r="E69" s="199">
        <v>38183.382234999975</v>
      </c>
      <c r="F69" s="199">
        <v>0</v>
      </c>
      <c r="G69" s="199">
        <v>0</v>
      </c>
      <c r="H69" s="199">
        <v>83496.223234999983</v>
      </c>
      <c r="I69" s="202">
        <v>171484.76571499999</v>
      </c>
      <c r="J69" s="199">
        <v>80035.678999999989</v>
      </c>
      <c r="K69" s="199">
        <v>23678.229103000034</v>
      </c>
      <c r="L69" s="199">
        <v>23678.229103000034</v>
      </c>
      <c r="M69" s="199">
        <v>0</v>
      </c>
      <c r="N69" s="199">
        <v>0</v>
      </c>
      <c r="O69" s="199">
        <v>103713.90810300002</v>
      </c>
      <c r="P69" s="202">
        <v>275198.67381800001</v>
      </c>
      <c r="Q69" s="199">
        <v>116314.269</v>
      </c>
      <c r="R69" s="199">
        <v>22815.40310799997</v>
      </c>
      <c r="S69" s="199">
        <v>22815.40310799997</v>
      </c>
      <c r="T69" s="199">
        <v>0</v>
      </c>
      <c r="U69" s="199">
        <v>0</v>
      </c>
      <c r="V69" s="199">
        <v>139129.67210799997</v>
      </c>
      <c r="W69" s="202">
        <v>414328.34592599998</v>
      </c>
      <c r="X69" s="199">
        <v>27381.658000000003</v>
      </c>
      <c r="Y69" s="199">
        <v>-8859.3728139999512</v>
      </c>
      <c r="Z69" s="199">
        <v>-8859.3728139999512</v>
      </c>
      <c r="AA69" s="199">
        <v>0</v>
      </c>
      <c r="AB69" s="199">
        <v>0</v>
      </c>
      <c r="AC69" s="199">
        <v>18522.285186000052</v>
      </c>
      <c r="AD69" s="202">
        <v>432850.63111200003</v>
      </c>
      <c r="AE69" s="199">
        <v>141565.96100000001</v>
      </c>
      <c r="AF69" s="199">
        <v>-69568.925312000036</v>
      </c>
      <c r="AG69" s="199">
        <v>-69269.549721456555</v>
      </c>
      <c r="AH69" s="199">
        <v>-299.37559054347935</v>
      </c>
      <c r="AI69" s="199">
        <v>-1.5916157281026244E-12</v>
      </c>
      <c r="AJ69" s="199">
        <v>71997.035687999974</v>
      </c>
      <c r="AK69" s="202">
        <v>504847.66680000001</v>
      </c>
      <c r="AL69" s="199">
        <v>52802.798999999999</v>
      </c>
      <c r="AM69" s="199">
        <v>114012.65720000002</v>
      </c>
      <c r="AN69" s="199">
        <v>107956.5964775203</v>
      </c>
      <c r="AO69" s="199">
        <v>6138.8595322623123</v>
      </c>
      <c r="AP69" s="199">
        <v>-82.798809782599164</v>
      </c>
      <c r="AQ69" s="199">
        <v>166815.45620000002</v>
      </c>
      <c r="AR69" s="202">
        <v>671663.12300000002</v>
      </c>
      <c r="AS69" s="199">
        <v>10999.335999999998</v>
      </c>
      <c r="AT69" s="199">
        <v>-38487.765999999931</v>
      </c>
      <c r="AU69" s="199">
        <v>-27587.682939025253</v>
      </c>
      <c r="AV69" s="199">
        <v>-10900.083060974677</v>
      </c>
      <c r="AW69" s="199">
        <v>0</v>
      </c>
      <c r="AX69" s="199">
        <v>-27488.429999999935</v>
      </c>
      <c r="AY69" s="202">
        <v>644174.69300000009</v>
      </c>
      <c r="AZ69" s="199">
        <v>-86293.955000000016</v>
      </c>
      <c r="BA69" s="199">
        <v>136995.79919999995</v>
      </c>
      <c r="BB69" s="199">
        <v>132833.19093988952</v>
      </c>
      <c r="BC69" s="199">
        <v>4162.6082601104426</v>
      </c>
      <c r="BD69" s="199">
        <v>-1.4551915228366852E-11</v>
      </c>
      <c r="BE69" s="199">
        <v>50701.844199999934</v>
      </c>
      <c r="BF69" s="202">
        <v>694876.53720000002</v>
      </c>
      <c r="BG69" s="199">
        <v>322036.76300000004</v>
      </c>
      <c r="BH69" s="199">
        <v>55519.763799999957</v>
      </c>
      <c r="BI69" s="199">
        <v>40852.535899999959</v>
      </c>
      <c r="BJ69" s="199">
        <v>14667.227900000002</v>
      </c>
      <c r="BK69" s="199">
        <v>0</v>
      </c>
      <c r="BL69" s="199">
        <v>377556.52679999999</v>
      </c>
      <c r="BM69" s="202">
        <v>1072433.064</v>
      </c>
    </row>
    <row r="70" spans="1:65" ht="13.2" x14ac:dyDescent="0.25">
      <c r="A70" s="76" t="s">
        <v>7</v>
      </c>
      <c r="B70" s="198">
        <v>2695161.5915200002</v>
      </c>
      <c r="C70" s="198">
        <v>32226.882999999976</v>
      </c>
      <c r="D70" s="198">
        <v>1067140.978847</v>
      </c>
      <c r="E70" s="198">
        <v>1192596.8590020884</v>
      </c>
      <c r="F70" s="198">
        <v>-110461.58937649232</v>
      </c>
      <c r="G70" s="198">
        <v>-14994.290778596056</v>
      </c>
      <c r="H70" s="198">
        <v>1099367.861847</v>
      </c>
      <c r="I70" s="198">
        <v>3794529.453367</v>
      </c>
      <c r="J70" s="198">
        <v>51196.004000000015</v>
      </c>
      <c r="K70" s="198">
        <v>355316.48534899991</v>
      </c>
      <c r="L70" s="198">
        <v>435056.71759041329</v>
      </c>
      <c r="M70" s="198">
        <v>-21939.888417647908</v>
      </c>
      <c r="N70" s="198">
        <v>-57800.343823765492</v>
      </c>
      <c r="O70" s="198">
        <v>406512.48934899992</v>
      </c>
      <c r="P70" s="198">
        <v>4201041.9427159997</v>
      </c>
      <c r="Q70" s="198">
        <v>175473.49899999998</v>
      </c>
      <c r="R70" s="198">
        <v>27372.18309899974</v>
      </c>
      <c r="S70" s="198">
        <v>213142.02477769725</v>
      </c>
      <c r="T70" s="198">
        <v>-72765.935447681724</v>
      </c>
      <c r="U70" s="198">
        <v>-113003.90623101578</v>
      </c>
      <c r="V70" s="198">
        <v>202845.68209899974</v>
      </c>
      <c r="W70" s="198">
        <v>4403887.6248150002</v>
      </c>
      <c r="X70" s="198">
        <v>248269.99100000001</v>
      </c>
      <c r="Y70" s="198">
        <v>-354219.14815099991</v>
      </c>
      <c r="Z70" s="198">
        <v>-107172.35653490671</v>
      </c>
      <c r="AA70" s="198">
        <v>-112680.52832197101</v>
      </c>
      <c r="AB70" s="198">
        <v>-134366.26329412215</v>
      </c>
      <c r="AC70" s="198">
        <v>-105949.15715099988</v>
      </c>
      <c r="AD70" s="198">
        <v>4297938.4676639996</v>
      </c>
      <c r="AE70" s="198">
        <v>361479.995</v>
      </c>
      <c r="AF70" s="198">
        <v>-666398.86666399997</v>
      </c>
      <c r="AG70" s="198">
        <v>-599120.38629494351</v>
      </c>
      <c r="AH70" s="198">
        <v>14866.191668211832</v>
      </c>
      <c r="AI70" s="198">
        <v>-82144.672037268203</v>
      </c>
      <c r="AJ70" s="198">
        <v>-304918.87166399998</v>
      </c>
      <c r="AK70" s="198">
        <v>3993019.5959999999</v>
      </c>
      <c r="AL70" s="198">
        <v>99536.369000000006</v>
      </c>
      <c r="AM70" s="198">
        <v>761203.24400000018</v>
      </c>
      <c r="AN70" s="198">
        <v>710088.34098509315</v>
      </c>
      <c r="AO70" s="198">
        <v>84719.008728308749</v>
      </c>
      <c r="AP70" s="198">
        <v>-33604.105713401703</v>
      </c>
      <c r="AQ70" s="198">
        <v>860739.61300000013</v>
      </c>
      <c r="AR70" s="198">
        <v>4853759.2089999998</v>
      </c>
      <c r="AS70" s="198">
        <v>343370.01400000002</v>
      </c>
      <c r="AT70" s="198">
        <v>-142669.71039999934</v>
      </c>
      <c r="AU70" s="198">
        <v>-215278.5417711029</v>
      </c>
      <c r="AV70" s="198">
        <v>-6946.0321798478572</v>
      </c>
      <c r="AW70" s="198">
        <v>79554.863550951428</v>
      </c>
      <c r="AX70" s="198">
        <v>200700.30360000065</v>
      </c>
      <c r="AY70" s="198">
        <v>5054459.5126</v>
      </c>
      <c r="AZ70" s="198">
        <v>396564.00499999995</v>
      </c>
      <c r="BA70" s="198">
        <v>801475.71040000056</v>
      </c>
      <c r="BB70" s="198">
        <v>1181763.6528722371</v>
      </c>
      <c r="BC70" s="198">
        <v>-241899.53675662872</v>
      </c>
      <c r="BD70" s="198">
        <v>-138388.40571560781</v>
      </c>
      <c r="BE70" s="198">
        <v>1198039.7154000006</v>
      </c>
      <c r="BF70" s="198">
        <v>6252499.2280000001</v>
      </c>
      <c r="BG70" s="198">
        <v>1201156.9138283872</v>
      </c>
      <c r="BH70" s="198">
        <v>314238.42937161081</v>
      </c>
      <c r="BI70" s="198">
        <v>319675.16782161169</v>
      </c>
      <c r="BJ70" s="198">
        <v>-7937.2002500000017</v>
      </c>
      <c r="BK70" s="198">
        <v>2500.4617999990551</v>
      </c>
      <c r="BL70" s="198">
        <v>1515395.3431999979</v>
      </c>
      <c r="BM70" s="198">
        <v>7767894.5711999992</v>
      </c>
    </row>
    <row r="71" spans="1:65" ht="13.2" x14ac:dyDescent="0.25">
      <c r="A71" s="32" t="s">
        <v>18</v>
      </c>
      <c r="B71" s="202">
        <v>791865.34520800004</v>
      </c>
      <c r="C71" s="199">
        <v>-2446.6819999999825</v>
      </c>
      <c r="D71" s="199">
        <v>379269.8156899999</v>
      </c>
      <c r="E71" s="199">
        <v>290308.88679041254</v>
      </c>
      <c r="F71" s="199">
        <v>-40619.440714281562</v>
      </c>
      <c r="G71" s="199">
        <v>129580.36961386893</v>
      </c>
      <c r="H71" s="199">
        <v>376823.13368999993</v>
      </c>
      <c r="I71" s="202">
        <v>1168688.478898</v>
      </c>
      <c r="J71" s="199">
        <v>105838.11700000001</v>
      </c>
      <c r="K71" s="199">
        <v>96599.60961</v>
      </c>
      <c r="L71" s="199">
        <v>113873.29549383084</v>
      </c>
      <c r="M71" s="199">
        <v>-19321.585582484393</v>
      </c>
      <c r="N71" s="199">
        <v>2047.8996986535531</v>
      </c>
      <c r="O71" s="199">
        <v>202437.72661000001</v>
      </c>
      <c r="P71" s="202">
        <v>1371126.205508</v>
      </c>
      <c r="Q71" s="199">
        <v>97932.79</v>
      </c>
      <c r="R71" s="199">
        <v>-52814.990151000165</v>
      </c>
      <c r="S71" s="199">
        <v>64473.09157926694</v>
      </c>
      <c r="T71" s="199">
        <v>-75304.348916181727</v>
      </c>
      <c r="U71" s="199">
        <v>-41983.732814085379</v>
      </c>
      <c r="V71" s="199">
        <v>45117.799848999828</v>
      </c>
      <c r="W71" s="202">
        <v>1416244.0053569998</v>
      </c>
      <c r="X71" s="199">
        <v>135941.774</v>
      </c>
      <c r="Y71" s="199">
        <v>-172507.27250099977</v>
      </c>
      <c r="Z71" s="199">
        <v>-28213.120823985297</v>
      </c>
      <c r="AA71" s="199">
        <v>-113226.93519241546</v>
      </c>
      <c r="AB71" s="199">
        <v>-31067.216484599019</v>
      </c>
      <c r="AC71" s="199">
        <v>-36565.498500999762</v>
      </c>
      <c r="AD71" s="202">
        <v>1379678.5068560001</v>
      </c>
      <c r="AE71" s="199">
        <v>148360.239</v>
      </c>
      <c r="AF71" s="199">
        <v>-182425.72385600017</v>
      </c>
      <c r="AG71" s="199">
        <v>-182275.9109938835</v>
      </c>
      <c r="AH71" s="199">
        <v>14091.81487269092</v>
      </c>
      <c r="AI71" s="199">
        <v>-14241.627734807589</v>
      </c>
      <c r="AJ71" s="199">
        <v>-34065.48485600017</v>
      </c>
      <c r="AK71" s="202">
        <v>1345613.0219999999</v>
      </c>
      <c r="AL71" s="199">
        <v>11166.876000000004</v>
      </c>
      <c r="AM71" s="199">
        <v>202338.09520000004</v>
      </c>
      <c r="AN71" s="199">
        <v>149651.72755519589</v>
      </c>
      <c r="AO71" s="199">
        <v>1942.3807111442898</v>
      </c>
      <c r="AP71" s="199">
        <v>50743.986933659864</v>
      </c>
      <c r="AQ71" s="199">
        <v>213504.97120000003</v>
      </c>
      <c r="AR71" s="202">
        <v>1559117.9931999999</v>
      </c>
      <c r="AS71" s="199">
        <v>216719.42499999999</v>
      </c>
      <c r="AT71" s="199">
        <v>131617.9950000004</v>
      </c>
      <c r="AU71" s="199">
        <v>-46122.610690577007</v>
      </c>
      <c r="AV71" s="199">
        <v>648.36933847747787</v>
      </c>
      <c r="AW71" s="199">
        <v>177092.23635209995</v>
      </c>
      <c r="AX71" s="199">
        <v>348337.42000000039</v>
      </c>
      <c r="AY71" s="202">
        <v>1907455.4132000003</v>
      </c>
      <c r="AZ71" s="199">
        <v>9960.9189999999999</v>
      </c>
      <c r="BA71" s="199">
        <v>82556.970399999991</v>
      </c>
      <c r="BB71" s="199">
        <v>278814.27550320304</v>
      </c>
      <c r="BC71" s="199">
        <v>-190053.67648263625</v>
      </c>
      <c r="BD71" s="199">
        <v>-6203.6286205668002</v>
      </c>
      <c r="BE71" s="199">
        <v>92517.889399999985</v>
      </c>
      <c r="BF71" s="202">
        <v>1999973.3026000003</v>
      </c>
      <c r="BG71" s="199">
        <v>158362.28599999999</v>
      </c>
      <c r="BH71" s="199">
        <v>55924.38419999936</v>
      </c>
      <c r="BI71" s="199">
        <v>43704.314249999516</v>
      </c>
      <c r="BJ71" s="199">
        <v>3328.9690000000001</v>
      </c>
      <c r="BK71" s="199">
        <v>8891.1009499998436</v>
      </c>
      <c r="BL71" s="199">
        <v>214286.67019999935</v>
      </c>
      <c r="BM71" s="202">
        <v>2214259.9727999996</v>
      </c>
    </row>
    <row r="72" spans="1:65" ht="13.2" x14ac:dyDescent="0.25">
      <c r="A72" s="41" t="s">
        <v>22</v>
      </c>
      <c r="B72" s="202">
        <v>645895.82231600001</v>
      </c>
      <c r="C72" s="199">
        <v>14837.207000000017</v>
      </c>
      <c r="D72" s="199">
        <v>192778.690538</v>
      </c>
      <c r="E72" s="199">
        <v>213813.68963883468</v>
      </c>
      <c r="F72" s="199">
        <v>-40619.440714281562</v>
      </c>
      <c r="G72" s="199">
        <v>19584.441613446877</v>
      </c>
      <c r="H72" s="199">
        <v>207615.89753800002</v>
      </c>
      <c r="I72" s="202">
        <v>853511.71985400002</v>
      </c>
      <c r="J72" s="199">
        <v>104601.40200000002</v>
      </c>
      <c r="K72" s="199">
        <v>49416.930477999951</v>
      </c>
      <c r="L72" s="199">
        <v>74590.012071843288</v>
      </c>
      <c r="M72" s="199">
        <v>-19321.585582484393</v>
      </c>
      <c r="N72" s="199">
        <v>-5851.4960113589441</v>
      </c>
      <c r="O72" s="199">
        <v>154018.33247799997</v>
      </c>
      <c r="P72" s="202">
        <v>1007530.052332</v>
      </c>
      <c r="Q72" s="199">
        <v>80290.880999999994</v>
      </c>
      <c r="R72" s="199">
        <v>-68700.066202000075</v>
      </c>
      <c r="S72" s="199">
        <v>44777.545767029522</v>
      </c>
      <c r="T72" s="199">
        <v>-75304.348916181727</v>
      </c>
      <c r="U72" s="199">
        <v>-38173.263052847862</v>
      </c>
      <c r="V72" s="199">
        <v>11590.814797999919</v>
      </c>
      <c r="W72" s="202">
        <v>1019120.8671299999</v>
      </c>
      <c r="X72" s="199">
        <v>111368.4</v>
      </c>
      <c r="Y72" s="199">
        <v>-150573.91590599992</v>
      </c>
      <c r="Z72" s="199">
        <v>-18318.353619849815</v>
      </c>
      <c r="AA72" s="199">
        <v>-113226.93519241546</v>
      </c>
      <c r="AB72" s="199">
        <v>-19028.627093734656</v>
      </c>
      <c r="AC72" s="199">
        <v>-39205.515905999928</v>
      </c>
      <c r="AD72" s="202">
        <v>979915.35122399998</v>
      </c>
      <c r="AE72" s="199">
        <v>126120.91800000001</v>
      </c>
      <c r="AF72" s="199">
        <v>-119198.11862400005</v>
      </c>
      <c r="AG72" s="199">
        <v>-127998.86381280939</v>
      </c>
      <c r="AH72" s="199">
        <v>14091.81487269092</v>
      </c>
      <c r="AI72" s="199">
        <v>-5291.0696838815857</v>
      </c>
      <c r="AJ72" s="199">
        <v>6922.7993759999517</v>
      </c>
      <c r="AK72" s="202">
        <v>986838.15059999994</v>
      </c>
      <c r="AL72" s="199">
        <v>10638.822000000004</v>
      </c>
      <c r="AM72" s="199">
        <v>65647.987400000027</v>
      </c>
      <c r="AN72" s="199">
        <v>65329.201451015317</v>
      </c>
      <c r="AO72" s="199">
        <v>1942.3807111442898</v>
      </c>
      <c r="AP72" s="199">
        <v>-1623.5947621595792</v>
      </c>
      <c r="AQ72" s="199">
        <v>76286.809400000027</v>
      </c>
      <c r="AR72" s="202">
        <v>1063124.96</v>
      </c>
      <c r="AS72" s="199">
        <v>168046.75999999998</v>
      </c>
      <c r="AT72" s="199">
        <v>72617.12720000025</v>
      </c>
      <c r="AU72" s="199">
        <v>-19531.693934436611</v>
      </c>
      <c r="AV72" s="199">
        <v>648.36933847747787</v>
      </c>
      <c r="AW72" s="199">
        <v>91500.45179595938</v>
      </c>
      <c r="AX72" s="199">
        <v>240663.88720000023</v>
      </c>
      <c r="AY72" s="202">
        <v>1303788.8472000002</v>
      </c>
      <c r="AZ72" s="199">
        <v>23760.887999999999</v>
      </c>
      <c r="BA72" s="199">
        <v>-80121.651999999973</v>
      </c>
      <c r="BB72" s="199">
        <v>106542.516383197</v>
      </c>
      <c r="BC72" s="199">
        <v>-190053.67648263625</v>
      </c>
      <c r="BD72" s="199">
        <v>3389.5080994392629</v>
      </c>
      <c r="BE72" s="199">
        <v>-56360.763999999966</v>
      </c>
      <c r="BF72" s="202">
        <v>1247428.0832000002</v>
      </c>
      <c r="BG72" s="199">
        <v>139161.43599999999</v>
      </c>
      <c r="BH72" s="199">
        <v>23507.080799999647</v>
      </c>
      <c r="BI72" s="199">
        <v>4702.5166499996449</v>
      </c>
      <c r="BJ72" s="199">
        <v>3328.9690000000001</v>
      </c>
      <c r="BK72" s="199">
        <v>15475.595150000001</v>
      </c>
      <c r="BL72" s="199">
        <v>162668.51679999963</v>
      </c>
      <c r="BM72" s="202">
        <v>1410096.5999999999</v>
      </c>
    </row>
    <row r="73" spans="1:65" ht="22.8" x14ac:dyDescent="0.25">
      <c r="A73" s="42" t="s">
        <v>26</v>
      </c>
      <c r="B73" s="202">
        <v>645895.82231600001</v>
      </c>
      <c r="C73" s="199">
        <v>14837.207000000017</v>
      </c>
      <c r="D73" s="199">
        <v>192778.690538</v>
      </c>
      <c r="E73" s="199">
        <v>213813.68963883468</v>
      </c>
      <c r="F73" s="199">
        <v>-40619.440714281562</v>
      </c>
      <c r="G73" s="199">
        <v>19584.441613446877</v>
      </c>
      <c r="H73" s="199">
        <v>207615.89753800002</v>
      </c>
      <c r="I73" s="202">
        <v>853511.71985400002</v>
      </c>
      <c r="J73" s="199">
        <v>104601.40200000002</v>
      </c>
      <c r="K73" s="199">
        <v>49416.930477999951</v>
      </c>
      <c r="L73" s="199">
        <v>74590.012071843288</v>
      </c>
      <c r="M73" s="199">
        <v>-19321.585582484393</v>
      </c>
      <c r="N73" s="199">
        <v>-5851.4960113589441</v>
      </c>
      <c r="O73" s="199">
        <v>154018.33247799997</v>
      </c>
      <c r="P73" s="202">
        <v>1007530.052332</v>
      </c>
      <c r="Q73" s="199">
        <v>80290.880999999994</v>
      </c>
      <c r="R73" s="199">
        <v>-68700.066202000075</v>
      </c>
      <c r="S73" s="199">
        <v>44777.545767029522</v>
      </c>
      <c r="T73" s="199">
        <v>-75304.348916181727</v>
      </c>
      <c r="U73" s="199">
        <v>-38173.263052847862</v>
      </c>
      <c r="V73" s="199">
        <v>11590.814797999919</v>
      </c>
      <c r="W73" s="202">
        <v>1019120.8671299999</v>
      </c>
      <c r="X73" s="199">
        <v>111368.4</v>
      </c>
      <c r="Y73" s="199">
        <v>-150573.91590599992</v>
      </c>
      <c r="Z73" s="199">
        <v>-18318.353619849815</v>
      </c>
      <c r="AA73" s="199">
        <v>-113226.93519241546</v>
      </c>
      <c r="AB73" s="199">
        <v>-19028.627093734656</v>
      </c>
      <c r="AC73" s="199">
        <v>-39205.515905999928</v>
      </c>
      <c r="AD73" s="202">
        <v>979915.35122399998</v>
      </c>
      <c r="AE73" s="199">
        <v>126120.91800000001</v>
      </c>
      <c r="AF73" s="199">
        <v>-119198.11862400005</v>
      </c>
      <c r="AG73" s="199">
        <v>-127998.86381280939</v>
      </c>
      <c r="AH73" s="199">
        <v>14091.81487269092</v>
      </c>
      <c r="AI73" s="199">
        <v>-5291.0696838815857</v>
      </c>
      <c r="AJ73" s="199">
        <v>6922.7993759999517</v>
      </c>
      <c r="AK73" s="202">
        <v>986838.15059999994</v>
      </c>
      <c r="AL73" s="199">
        <v>10638.822000000004</v>
      </c>
      <c r="AM73" s="199">
        <v>65647.987400000027</v>
      </c>
      <c r="AN73" s="199">
        <v>65329.201451015317</v>
      </c>
      <c r="AO73" s="199">
        <v>1942.3807111442898</v>
      </c>
      <c r="AP73" s="199">
        <v>-1623.5947621595792</v>
      </c>
      <c r="AQ73" s="199">
        <v>76286.809400000027</v>
      </c>
      <c r="AR73" s="202">
        <v>1063124.96</v>
      </c>
      <c r="AS73" s="199">
        <v>168046.75999999998</v>
      </c>
      <c r="AT73" s="199">
        <v>72617.12720000025</v>
      </c>
      <c r="AU73" s="199">
        <v>-19531.693934436611</v>
      </c>
      <c r="AV73" s="199">
        <v>648.36933847747787</v>
      </c>
      <c r="AW73" s="199">
        <v>91500.45179595938</v>
      </c>
      <c r="AX73" s="199">
        <v>240663.88720000023</v>
      </c>
      <c r="AY73" s="202">
        <v>1303788.8472000002</v>
      </c>
      <c r="AZ73" s="199">
        <v>23760.887999999999</v>
      </c>
      <c r="BA73" s="199">
        <v>-80121.651999999973</v>
      </c>
      <c r="BB73" s="199">
        <v>106542.516383197</v>
      </c>
      <c r="BC73" s="199">
        <v>-190053.67648263625</v>
      </c>
      <c r="BD73" s="199">
        <v>3389.5080994392629</v>
      </c>
      <c r="BE73" s="199">
        <v>-56360.763999999966</v>
      </c>
      <c r="BF73" s="202">
        <v>1247428.0832000002</v>
      </c>
      <c r="BG73" s="199">
        <v>139161.43599999999</v>
      </c>
      <c r="BH73" s="199">
        <v>23507.080799999647</v>
      </c>
      <c r="BI73" s="199">
        <v>4702.5166499996449</v>
      </c>
      <c r="BJ73" s="199">
        <v>3328.9690000000001</v>
      </c>
      <c r="BK73" s="199">
        <v>15475.595150000001</v>
      </c>
      <c r="BL73" s="199">
        <v>162668.51679999963</v>
      </c>
      <c r="BM73" s="202">
        <v>1410096.5999999999</v>
      </c>
    </row>
    <row r="74" spans="1:65" ht="13.2" hidden="1" x14ac:dyDescent="0.25">
      <c r="A74" s="138"/>
      <c r="B74" s="202"/>
      <c r="C74" s="200"/>
      <c r="D74" s="200"/>
      <c r="E74" s="200"/>
      <c r="F74" s="200"/>
      <c r="G74" s="200"/>
      <c r="H74" s="200"/>
      <c r="I74" s="202"/>
      <c r="J74" s="200"/>
      <c r="K74" s="200"/>
      <c r="L74" s="200"/>
      <c r="M74" s="200"/>
      <c r="N74" s="200"/>
      <c r="O74" s="200"/>
      <c r="P74" s="202"/>
      <c r="Q74" s="200"/>
      <c r="R74" s="200"/>
      <c r="S74" s="200"/>
      <c r="T74" s="200"/>
      <c r="U74" s="200"/>
      <c r="V74" s="200"/>
      <c r="W74" s="202"/>
      <c r="X74" s="200"/>
      <c r="Y74" s="200"/>
      <c r="Z74" s="200"/>
      <c r="AA74" s="200"/>
      <c r="AB74" s="200"/>
      <c r="AC74" s="200"/>
      <c r="AD74" s="202"/>
      <c r="AE74" s="200"/>
      <c r="AF74" s="200"/>
      <c r="AG74" s="200"/>
      <c r="AH74" s="200"/>
      <c r="AI74" s="200"/>
      <c r="AJ74" s="200"/>
      <c r="AK74" s="202"/>
      <c r="AL74" s="200"/>
      <c r="AM74" s="200"/>
      <c r="AN74" s="200"/>
      <c r="AO74" s="200"/>
      <c r="AP74" s="200"/>
      <c r="AQ74" s="200"/>
      <c r="AR74" s="202"/>
      <c r="AS74" s="200"/>
      <c r="AT74" s="200"/>
      <c r="AU74" s="200"/>
      <c r="AV74" s="200"/>
      <c r="AW74" s="200"/>
      <c r="AX74" s="200"/>
      <c r="AY74" s="202"/>
      <c r="AZ74" s="200"/>
      <c r="BA74" s="200"/>
      <c r="BB74" s="200"/>
      <c r="BC74" s="200"/>
      <c r="BD74" s="200"/>
      <c r="BE74" s="200"/>
      <c r="BF74" s="202"/>
      <c r="BG74" s="200"/>
      <c r="BH74" s="200"/>
      <c r="BI74" s="200"/>
      <c r="BJ74" s="200"/>
      <c r="BK74" s="200"/>
      <c r="BL74" s="200"/>
      <c r="BM74" s="202"/>
    </row>
    <row r="75" spans="1:65" ht="13.2" x14ac:dyDescent="0.25">
      <c r="A75" s="41" t="s">
        <v>34</v>
      </c>
      <c r="B75" s="202">
        <v>145969.52289200001</v>
      </c>
      <c r="C75" s="199">
        <v>-17283.888999999999</v>
      </c>
      <c r="D75" s="199">
        <v>186491.12515199999</v>
      </c>
      <c r="E75" s="199">
        <v>76495.197151577871</v>
      </c>
      <c r="F75" s="199">
        <v>0</v>
      </c>
      <c r="G75" s="199">
        <v>109995.92800042212</v>
      </c>
      <c r="H75" s="199">
        <v>169207.236152</v>
      </c>
      <c r="I75" s="202">
        <v>315176.75904400001</v>
      </c>
      <c r="J75" s="199">
        <v>1236.7150000000001</v>
      </c>
      <c r="K75" s="199">
        <v>47182.67913199999</v>
      </c>
      <c r="L75" s="199">
        <v>39283.283421987551</v>
      </c>
      <c r="M75" s="199">
        <v>0</v>
      </c>
      <c r="N75" s="199">
        <v>7899.3957100124389</v>
      </c>
      <c r="O75" s="199">
        <v>48419.394131999987</v>
      </c>
      <c r="P75" s="202">
        <v>363596.15317599999</v>
      </c>
      <c r="Q75" s="199">
        <v>17641.909000000003</v>
      </c>
      <c r="R75" s="199">
        <v>15885.076050999964</v>
      </c>
      <c r="S75" s="199">
        <v>19695.545812237418</v>
      </c>
      <c r="T75" s="199">
        <v>0</v>
      </c>
      <c r="U75" s="199">
        <v>-3810.4697612374548</v>
      </c>
      <c r="V75" s="199">
        <v>33526.985050999967</v>
      </c>
      <c r="W75" s="202">
        <v>397123.13822699996</v>
      </c>
      <c r="X75" s="199">
        <v>24573.374</v>
      </c>
      <c r="Y75" s="199">
        <v>-21933.356595000008</v>
      </c>
      <c r="Z75" s="199">
        <v>-9894.7672041354817</v>
      </c>
      <c r="AA75" s="199">
        <v>0</v>
      </c>
      <c r="AB75" s="199">
        <v>-12038.589390864527</v>
      </c>
      <c r="AC75" s="199">
        <v>2640.0174049999914</v>
      </c>
      <c r="AD75" s="202">
        <v>399763.15563199995</v>
      </c>
      <c r="AE75" s="199">
        <v>22239.321000000004</v>
      </c>
      <c r="AF75" s="199">
        <v>-63227.605231999951</v>
      </c>
      <c r="AG75" s="199">
        <v>-54277.047181074115</v>
      </c>
      <c r="AH75" s="199">
        <v>0</v>
      </c>
      <c r="AI75" s="199">
        <v>-8950.5580509258361</v>
      </c>
      <c r="AJ75" s="199">
        <v>-40988.284231999947</v>
      </c>
      <c r="AK75" s="202">
        <v>358774.8714</v>
      </c>
      <c r="AL75" s="199">
        <v>528.05400000000009</v>
      </c>
      <c r="AM75" s="199">
        <v>136690.10780000006</v>
      </c>
      <c r="AN75" s="199">
        <v>84322.526104180564</v>
      </c>
      <c r="AO75" s="199">
        <v>0</v>
      </c>
      <c r="AP75" s="199">
        <v>52367.581695819492</v>
      </c>
      <c r="AQ75" s="199">
        <v>137218.16180000006</v>
      </c>
      <c r="AR75" s="202">
        <v>495993.03320000006</v>
      </c>
      <c r="AS75" s="199">
        <v>48672.665000000008</v>
      </c>
      <c r="AT75" s="199">
        <v>59000.86779999992</v>
      </c>
      <c r="AU75" s="199">
        <v>-26590.916756140396</v>
      </c>
      <c r="AV75" s="199">
        <v>0</v>
      </c>
      <c r="AW75" s="199">
        <v>85591.784556140308</v>
      </c>
      <c r="AX75" s="199">
        <v>107673.53279999993</v>
      </c>
      <c r="AY75" s="202">
        <v>603666.56599999999</v>
      </c>
      <c r="AZ75" s="199">
        <v>-13799.968999999999</v>
      </c>
      <c r="BA75" s="199">
        <v>162678.62240000008</v>
      </c>
      <c r="BB75" s="199">
        <v>172271.75912000606</v>
      </c>
      <c r="BC75" s="199">
        <v>0</v>
      </c>
      <c r="BD75" s="199">
        <v>-9593.1367200059758</v>
      </c>
      <c r="BE75" s="199">
        <v>148878.65340000007</v>
      </c>
      <c r="BF75" s="202">
        <v>752545.21940000006</v>
      </c>
      <c r="BG75" s="199">
        <v>19200.849999999999</v>
      </c>
      <c r="BH75" s="199">
        <v>32417.303399999953</v>
      </c>
      <c r="BI75" s="199">
        <v>39001.797599999874</v>
      </c>
      <c r="BJ75" s="199">
        <v>0</v>
      </c>
      <c r="BK75" s="199">
        <v>-6584.494199999921</v>
      </c>
      <c r="BL75" s="199">
        <v>51618.153399999952</v>
      </c>
      <c r="BM75" s="202">
        <v>804163.37280000001</v>
      </c>
    </row>
    <row r="76" spans="1:65" ht="22.8" x14ac:dyDescent="0.25">
      <c r="A76" s="42" t="s">
        <v>3</v>
      </c>
      <c r="B76" s="202">
        <v>145969.52289200001</v>
      </c>
      <c r="C76" s="199">
        <v>-21562.179</v>
      </c>
      <c r="D76" s="199">
        <v>74222.176200000016</v>
      </c>
      <c r="E76" s="199">
        <v>64125.600841035157</v>
      </c>
      <c r="F76" s="199">
        <v>0</v>
      </c>
      <c r="G76" s="199">
        <v>10096.575358964859</v>
      </c>
      <c r="H76" s="199">
        <v>52659.997200000013</v>
      </c>
      <c r="I76" s="202">
        <v>198629.52009200002</v>
      </c>
      <c r="J76" s="199">
        <v>-2748.7440000000006</v>
      </c>
      <c r="K76" s="199">
        <v>31108.50649199995</v>
      </c>
      <c r="L76" s="199">
        <v>23487.837072548395</v>
      </c>
      <c r="M76" s="199">
        <v>0</v>
      </c>
      <c r="N76" s="199">
        <v>7620.6694194515549</v>
      </c>
      <c r="O76" s="199">
        <v>28359.762491999951</v>
      </c>
      <c r="P76" s="202">
        <v>226989.28258399997</v>
      </c>
      <c r="Q76" s="199">
        <v>23274.308000000005</v>
      </c>
      <c r="R76" s="199">
        <v>10144.104410000014</v>
      </c>
      <c r="S76" s="199">
        <v>14412.133372443484</v>
      </c>
      <c r="T76" s="199">
        <v>0</v>
      </c>
      <c r="U76" s="199">
        <v>-4268.0289624434699</v>
      </c>
      <c r="V76" s="199">
        <v>33418.412410000019</v>
      </c>
      <c r="W76" s="202">
        <v>260407.69499399999</v>
      </c>
      <c r="X76" s="199">
        <v>10855.091</v>
      </c>
      <c r="Y76" s="199">
        <v>-21846.903881999999</v>
      </c>
      <c r="Z76" s="199">
        <v>-6784.9135120175733</v>
      </c>
      <c r="AA76" s="199">
        <v>0</v>
      </c>
      <c r="AB76" s="199">
        <v>-15061.990369982424</v>
      </c>
      <c r="AC76" s="199">
        <v>-10991.812881999998</v>
      </c>
      <c r="AD76" s="202">
        <v>249415.88211199999</v>
      </c>
      <c r="AE76" s="199">
        <v>20767.427000000003</v>
      </c>
      <c r="AF76" s="199">
        <v>-32492.292112000003</v>
      </c>
      <c r="AG76" s="199">
        <v>-33683.448600265845</v>
      </c>
      <c r="AH76" s="199">
        <v>0</v>
      </c>
      <c r="AI76" s="199">
        <v>1191.1564882658422</v>
      </c>
      <c r="AJ76" s="199">
        <v>-11724.865111999999</v>
      </c>
      <c r="AK76" s="202">
        <v>237691.01699999999</v>
      </c>
      <c r="AL76" s="199">
        <v>-997.99299999999857</v>
      </c>
      <c r="AM76" s="199">
        <v>104920.69320000002</v>
      </c>
      <c r="AN76" s="199">
        <v>58485.431126039141</v>
      </c>
      <c r="AO76" s="199">
        <v>0</v>
      </c>
      <c r="AP76" s="199">
        <v>46435.262073960883</v>
      </c>
      <c r="AQ76" s="199">
        <v>103922.70020000002</v>
      </c>
      <c r="AR76" s="202">
        <v>341613.71720000001</v>
      </c>
      <c r="AS76" s="199">
        <v>39704.266000000011</v>
      </c>
      <c r="AT76" s="199">
        <v>47931.77199999999</v>
      </c>
      <c r="AU76" s="199">
        <v>-19133.550321645249</v>
      </c>
      <c r="AV76" s="199">
        <v>0</v>
      </c>
      <c r="AW76" s="199">
        <v>67065.322321645246</v>
      </c>
      <c r="AX76" s="199">
        <v>87636.038</v>
      </c>
      <c r="AY76" s="202">
        <v>429249.75520000001</v>
      </c>
      <c r="AZ76" s="199">
        <v>-8514.15</v>
      </c>
      <c r="BA76" s="199">
        <v>97075.770800000028</v>
      </c>
      <c r="BB76" s="199">
        <v>114310.28990165559</v>
      </c>
      <c r="BC76" s="199">
        <v>0</v>
      </c>
      <c r="BD76" s="199">
        <v>-17234.519101655562</v>
      </c>
      <c r="BE76" s="199">
        <v>88561.620800000033</v>
      </c>
      <c r="BF76" s="202">
        <v>517811.37600000005</v>
      </c>
      <c r="BG76" s="199">
        <v>11969.859</v>
      </c>
      <c r="BH76" s="199">
        <v>36194.507399999944</v>
      </c>
      <c r="BI76" s="199">
        <v>27631.195249999899</v>
      </c>
      <c r="BJ76" s="199">
        <v>0</v>
      </c>
      <c r="BK76" s="199">
        <v>8563.3121500000452</v>
      </c>
      <c r="BL76" s="199">
        <v>48164.366399999941</v>
      </c>
      <c r="BM76" s="202">
        <v>565975.74239999999</v>
      </c>
    </row>
    <row r="77" spans="1:65" ht="13.2" x14ac:dyDescent="0.25">
      <c r="A77" s="45" t="s">
        <v>48</v>
      </c>
      <c r="B77" s="202">
        <v>127220.709808</v>
      </c>
      <c r="C77" s="199">
        <v>-22876.761626977721</v>
      </c>
      <c r="D77" s="199">
        <v>68916.866891977726</v>
      </c>
      <c r="E77" s="199">
        <v>58820.291533012882</v>
      </c>
      <c r="F77" s="199">
        <v>0</v>
      </c>
      <c r="G77" s="199">
        <v>10096.575358964845</v>
      </c>
      <c r="H77" s="199">
        <v>46040.105265000006</v>
      </c>
      <c r="I77" s="202">
        <v>173260.81507300001</v>
      </c>
      <c r="J77" s="199">
        <v>-4155.449919264508</v>
      </c>
      <c r="K77" s="199">
        <v>28871.271944264481</v>
      </c>
      <c r="L77" s="199">
        <v>21507.298881201485</v>
      </c>
      <c r="M77" s="199">
        <v>0</v>
      </c>
      <c r="N77" s="199">
        <v>7363.9730630629965</v>
      </c>
      <c r="O77" s="199">
        <v>24715.822024999972</v>
      </c>
      <c r="P77" s="202">
        <v>197976.63709799998</v>
      </c>
      <c r="Q77" s="199">
        <v>4825.4057241801556</v>
      </c>
      <c r="R77" s="199">
        <v>8431.8774758198488</v>
      </c>
      <c r="S77" s="199">
        <v>12023.406893313253</v>
      </c>
      <c r="T77" s="199">
        <v>0</v>
      </c>
      <c r="U77" s="199">
        <v>-3591.5294174934043</v>
      </c>
      <c r="V77" s="199">
        <v>13257.283200000005</v>
      </c>
      <c r="W77" s="202">
        <v>211233.92029799998</v>
      </c>
      <c r="X77" s="199">
        <v>6990.5340921915367</v>
      </c>
      <c r="Y77" s="199">
        <v>-21443.962142191525</v>
      </c>
      <c r="Z77" s="199">
        <v>-6381.9717722091063</v>
      </c>
      <c r="AA77" s="199">
        <v>0</v>
      </c>
      <c r="AB77" s="199">
        <v>-15061.990369982419</v>
      </c>
      <c r="AC77" s="199">
        <v>-14453.428049999988</v>
      </c>
      <c r="AD77" s="202">
        <v>196780.492248</v>
      </c>
      <c r="AE77" s="199">
        <v>28124.820598209277</v>
      </c>
      <c r="AF77" s="199">
        <v>-28523.028646209277</v>
      </c>
      <c r="AG77" s="199">
        <v>-28895.010796475119</v>
      </c>
      <c r="AH77" s="199">
        <v>0</v>
      </c>
      <c r="AI77" s="199">
        <v>371.98215026584148</v>
      </c>
      <c r="AJ77" s="199">
        <v>-398.20804800000042</v>
      </c>
      <c r="AK77" s="202">
        <v>196382.28419999999</v>
      </c>
      <c r="AL77" s="199">
        <v>15298.925741096578</v>
      </c>
      <c r="AM77" s="199">
        <v>68520.076058903447</v>
      </c>
      <c r="AN77" s="199">
        <v>33358.452336590934</v>
      </c>
      <c r="AO77" s="199">
        <v>0</v>
      </c>
      <c r="AP77" s="199">
        <v>35161.623722312514</v>
      </c>
      <c r="AQ77" s="199">
        <v>83819.001800000027</v>
      </c>
      <c r="AR77" s="202">
        <v>280201.28600000002</v>
      </c>
      <c r="AS77" s="199">
        <v>30471.691275377274</v>
      </c>
      <c r="AT77" s="199">
        <v>49153.758924622744</v>
      </c>
      <c r="AU77" s="199">
        <v>-17883.59400035585</v>
      </c>
      <c r="AV77" s="199">
        <v>0</v>
      </c>
      <c r="AW77" s="199">
        <v>67037.352924978593</v>
      </c>
      <c r="AX77" s="199">
        <v>79625.450200000021</v>
      </c>
      <c r="AY77" s="202">
        <v>359826.73620000004</v>
      </c>
      <c r="AZ77" s="199">
        <v>-11298.403483558905</v>
      </c>
      <c r="BA77" s="199">
        <v>93878.590083558927</v>
      </c>
      <c r="BB77" s="199">
        <v>106474.3791163256</v>
      </c>
      <c r="BC77" s="199">
        <v>0</v>
      </c>
      <c r="BD77" s="199">
        <v>-12595.789032766668</v>
      </c>
      <c r="BE77" s="199">
        <v>82580.186600000015</v>
      </c>
      <c r="BF77" s="202">
        <v>442406.92280000006</v>
      </c>
      <c r="BG77" s="199">
        <v>14391.272090249278</v>
      </c>
      <c r="BH77" s="199">
        <v>29718.366709750619</v>
      </c>
      <c r="BI77" s="199">
        <v>24374.445509750622</v>
      </c>
      <c r="BJ77" s="199">
        <v>0</v>
      </c>
      <c r="BK77" s="199">
        <v>5343.921199999997</v>
      </c>
      <c r="BL77" s="199">
        <v>44109.638799999899</v>
      </c>
      <c r="BM77" s="202">
        <v>486516.56159999996</v>
      </c>
    </row>
    <row r="78" spans="1:65" ht="22.8" x14ac:dyDescent="0.25">
      <c r="A78" s="45" t="s">
        <v>33</v>
      </c>
      <c r="B78" s="202">
        <v>18748.813084000001</v>
      </c>
      <c r="C78" s="199">
        <v>1314.5826269777217</v>
      </c>
      <c r="D78" s="199">
        <v>5305.3093080222779</v>
      </c>
      <c r="E78" s="199">
        <v>5305.3093080222779</v>
      </c>
      <c r="F78" s="199">
        <v>0</v>
      </c>
      <c r="G78" s="199">
        <v>0</v>
      </c>
      <c r="H78" s="199">
        <v>6619.8919349999996</v>
      </c>
      <c r="I78" s="202">
        <v>25368.705019000001</v>
      </c>
      <c r="J78" s="199">
        <v>1406.7059192645077</v>
      </c>
      <c r="K78" s="199">
        <v>2237.2345477354893</v>
      </c>
      <c r="L78" s="199">
        <v>1980.5381913469093</v>
      </c>
      <c r="M78" s="199">
        <v>0</v>
      </c>
      <c r="N78" s="199">
        <v>256.69635638857994</v>
      </c>
      <c r="O78" s="199">
        <v>3643.9404669999967</v>
      </c>
      <c r="P78" s="202">
        <v>29012.645485999998</v>
      </c>
      <c r="Q78" s="199">
        <v>18448.902275819848</v>
      </c>
      <c r="R78" s="199">
        <v>1712.2269341801548</v>
      </c>
      <c r="S78" s="199">
        <v>2388.7264791302314</v>
      </c>
      <c r="T78" s="199">
        <v>0</v>
      </c>
      <c r="U78" s="199">
        <v>-676.4995449500766</v>
      </c>
      <c r="V78" s="199">
        <v>20161.129210000003</v>
      </c>
      <c r="W78" s="202">
        <v>49173.774696</v>
      </c>
      <c r="X78" s="199">
        <v>3864.5569078084636</v>
      </c>
      <c r="Y78" s="199">
        <v>-402.94173980846699</v>
      </c>
      <c r="Z78" s="199">
        <v>-402.94173980846699</v>
      </c>
      <c r="AA78" s="199">
        <v>0</v>
      </c>
      <c r="AB78" s="199">
        <v>0</v>
      </c>
      <c r="AC78" s="199">
        <v>3461.6151679999966</v>
      </c>
      <c r="AD78" s="202">
        <v>52635.389863999997</v>
      </c>
      <c r="AE78" s="199">
        <v>-7357.3935982092717</v>
      </c>
      <c r="AF78" s="199">
        <v>-3969.2634657907274</v>
      </c>
      <c r="AG78" s="199">
        <v>-4788.4378037907281</v>
      </c>
      <c r="AH78" s="199">
        <v>0</v>
      </c>
      <c r="AI78" s="199">
        <v>819.17433800000072</v>
      </c>
      <c r="AJ78" s="199">
        <v>-11326.657063999999</v>
      </c>
      <c r="AK78" s="202">
        <v>41308.732799999998</v>
      </c>
      <c r="AL78" s="199">
        <v>-16296.918741096577</v>
      </c>
      <c r="AM78" s="199">
        <v>36400.617141096576</v>
      </c>
      <c r="AN78" s="199">
        <v>25126.978789448211</v>
      </c>
      <c r="AO78" s="199">
        <v>0</v>
      </c>
      <c r="AP78" s="199">
        <v>11273.638351648366</v>
      </c>
      <c r="AQ78" s="199">
        <v>20103.698400000001</v>
      </c>
      <c r="AR78" s="202">
        <v>61412.431199999999</v>
      </c>
      <c r="AS78" s="199">
        <v>9232.5747246227347</v>
      </c>
      <c r="AT78" s="199">
        <v>-1221.9869246227336</v>
      </c>
      <c r="AU78" s="199">
        <v>-1249.9563212894002</v>
      </c>
      <c r="AV78" s="199">
        <v>0</v>
      </c>
      <c r="AW78" s="199">
        <v>27.969396666666626</v>
      </c>
      <c r="AX78" s="199">
        <v>8010.5878000000012</v>
      </c>
      <c r="AY78" s="202">
        <v>69423.019</v>
      </c>
      <c r="AZ78" s="199">
        <v>2784.2534835589049</v>
      </c>
      <c r="BA78" s="199">
        <v>3197.1807164410984</v>
      </c>
      <c r="BB78" s="199">
        <v>7835.910785329992</v>
      </c>
      <c r="BC78" s="199">
        <v>0</v>
      </c>
      <c r="BD78" s="199">
        <v>-4638.7300688888936</v>
      </c>
      <c r="BE78" s="199">
        <v>5981.4342000000033</v>
      </c>
      <c r="BF78" s="202">
        <v>75404.453200000004</v>
      </c>
      <c r="BG78" s="199">
        <v>-2421.413090249278</v>
      </c>
      <c r="BH78" s="199">
        <v>6476.1406902492763</v>
      </c>
      <c r="BI78" s="199">
        <v>3256.7497402492763</v>
      </c>
      <c r="BJ78" s="199">
        <v>0</v>
      </c>
      <c r="BK78" s="199">
        <v>3219.39095</v>
      </c>
      <c r="BL78" s="199">
        <v>4054.7275999999983</v>
      </c>
      <c r="BM78" s="202">
        <v>79459.180800000002</v>
      </c>
    </row>
    <row r="79" spans="1:65" ht="24.6" customHeight="1" x14ac:dyDescent="0.25">
      <c r="A79" s="42" t="s">
        <v>149</v>
      </c>
      <c r="B79" s="202">
        <v>0</v>
      </c>
      <c r="C79" s="199">
        <v>0</v>
      </c>
      <c r="D79" s="199">
        <v>2904.0807070000001</v>
      </c>
      <c r="E79" s="199">
        <v>336.08823895473688</v>
      </c>
      <c r="F79" s="199">
        <v>0</v>
      </c>
      <c r="G79" s="199">
        <v>2567.9924680452632</v>
      </c>
      <c r="H79" s="199">
        <v>2904.0807070000001</v>
      </c>
      <c r="I79" s="202">
        <v>2904.0807070000001</v>
      </c>
      <c r="J79" s="199">
        <v>0</v>
      </c>
      <c r="K79" s="199">
        <v>549.15825899999982</v>
      </c>
      <c r="L79" s="199">
        <v>395.80290489232459</v>
      </c>
      <c r="M79" s="199">
        <v>0</v>
      </c>
      <c r="N79" s="199">
        <v>153.35535410767523</v>
      </c>
      <c r="O79" s="199">
        <v>549.15825899999982</v>
      </c>
      <c r="P79" s="202">
        <v>3453.2389659999999</v>
      </c>
      <c r="Q79" s="199">
        <v>0</v>
      </c>
      <c r="R79" s="199">
        <v>279.70169299999998</v>
      </c>
      <c r="S79" s="199">
        <v>120.35256991293105</v>
      </c>
      <c r="T79" s="199">
        <v>0</v>
      </c>
      <c r="U79" s="199">
        <v>159.34912308706893</v>
      </c>
      <c r="V79" s="199">
        <v>279.70169299999998</v>
      </c>
      <c r="W79" s="202">
        <v>3732.9406589999999</v>
      </c>
      <c r="X79" s="199">
        <v>0</v>
      </c>
      <c r="Y79" s="199">
        <v>60.351509000000078</v>
      </c>
      <c r="Z79" s="199">
        <v>-46.674657053755737</v>
      </c>
      <c r="AA79" s="199">
        <v>0</v>
      </c>
      <c r="AB79" s="199">
        <v>107.02616605375582</v>
      </c>
      <c r="AC79" s="199">
        <v>60.351509000000078</v>
      </c>
      <c r="AD79" s="202">
        <v>3793.2921679999999</v>
      </c>
      <c r="AE79" s="199">
        <v>0</v>
      </c>
      <c r="AF79" s="199">
        <v>-429.85176799999999</v>
      </c>
      <c r="AG79" s="199">
        <v>-549.10178831014503</v>
      </c>
      <c r="AH79" s="199">
        <v>0</v>
      </c>
      <c r="AI79" s="199">
        <v>119.25002031014503</v>
      </c>
      <c r="AJ79" s="199">
        <v>-429.85176799999999</v>
      </c>
      <c r="AK79" s="202">
        <v>3363.4404</v>
      </c>
      <c r="AL79" s="199">
        <v>0</v>
      </c>
      <c r="AM79" s="199">
        <v>-535.98039999999992</v>
      </c>
      <c r="AN79" s="199">
        <v>534.82680095556771</v>
      </c>
      <c r="AO79" s="199">
        <v>0</v>
      </c>
      <c r="AP79" s="199">
        <v>-1070.8072009555676</v>
      </c>
      <c r="AQ79" s="199">
        <v>-535.98039999999992</v>
      </c>
      <c r="AR79" s="202">
        <v>2827.46</v>
      </c>
      <c r="AS79" s="199">
        <v>676.19900000000007</v>
      </c>
      <c r="AT79" s="199">
        <v>1270.0260000000003</v>
      </c>
      <c r="AU79" s="199">
        <v>-104.1750884129649</v>
      </c>
      <c r="AV79" s="199">
        <v>0</v>
      </c>
      <c r="AW79" s="199">
        <v>1374.2010884129652</v>
      </c>
      <c r="AX79" s="199">
        <v>1946.2250000000004</v>
      </c>
      <c r="AY79" s="202">
        <v>4773.6850000000004</v>
      </c>
      <c r="AZ79" s="199">
        <v>231.51600000000002</v>
      </c>
      <c r="BA79" s="199">
        <v>1759.9900000000002</v>
      </c>
      <c r="BB79" s="199">
        <v>1645.772048888889</v>
      </c>
      <c r="BC79" s="199">
        <v>0</v>
      </c>
      <c r="BD79" s="199">
        <v>114.21795111111123</v>
      </c>
      <c r="BE79" s="199">
        <v>1991.5060000000003</v>
      </c>
      <c r="BF79" s="202">
        <v>6765.1910000000007</v>
      </c>
      <c r="BG79" s="199">
        <v>146.80100000000002</v>
      </c>
      <c r="BH79" s="199">
        <v>380.62879999999893</v>
      </c>
      <c r="BI79" s="199">
        <v>380.62879999999893</v>
      </c>
      <c r="BJ79" s="199">
        <v>0</v>
      </c>
      <c r="BK79" s="199">
        <v>0</v>
      </c>
      <c r="BL79" s="199">
        <v>527.42979999999898</v>
      </c>
      <c r="BM79" s="202">
        <v>7292.6207999999997</v>
      </c>
    </row>
    <row r="80" spans="1:65" ht="13.95" customHeight="1" x14ac:dyDescent="0.25">
      <c r="A80" s="42" t="s">
        <v>150</v>
      </c>
      <c r="B80" s="202">
        <v>0</v>
      </c>
      <c r="C80" s="199">
        <v>4278.29</v>
      </c>
      <c r="D80" s="199">
        <v>109364.86824500001</v>
      </c>
      <c r="E80" s="199">
        <v>12033.50807158797</v>
      </c>
      <c r="F80" s="199">
        <v>0</v>
      </c>
      <c r="G80" s="199">
        <v>97331.360173412031</v>
      </c>
      <c r="H80" s="199">
        <v>113643.158245</v>
      </c>
      <c r="I80" s="202">
        <v>113643.158245</v>
      </c>
      <c r="J80" s="199">
        <v>3985.4590000000007</v>
      </c>
      <c r="K80" s="199">
        <v>15525.014381000017</v>
      </c>
      <c r="L80" s="199">
        <v>15399.643444546835</v>
      </c>
      <c r="M80" s="199">
        <v>0</v>
      </c>
      <c r="N80" s="199">
        <v>125.37093645318237</v>
      </c>
      <c r="O80" s="199">
        <v>19510.473381000018</v>
      </c>
      <c r="P80" s="202">
        <v>133153.63162600002</v>
      </c>
      <c r="Q80" s="199">
        <v>-5632.3990000000003</v>
      </c>
      <c r="R80" s="199">
        <v>5461.2699479999674</v>
      </c>
      <c r="S80" s="199">
        <v>5163.0598698810027</v>
      </c>
      <c r="T80" s="199">
        <v>0</v>
      </c>
      <c r="U80" s="199">
        <v>298.2100781189647</v>
      </c>
      <c r="V80" s="199">
        <v>-171.12905200003297</v>
      </c>
      <c r="W80" s="202">
        <v>132982.50257399998</v>
      </c>
      <c r="X80" s="199">
        <v>13718.282999999999</v>
      </c>
      <c r="Y80" s="199">
        <v>-146.80422199998065</v>
      </c>
      <c r="Z80" s="199">
        <v>-3063.1790350641527</v>
      </c>
      <c r="AA80" s="199">
        <v>0</v>
      </c>
      <c r="AB80" s="199">
        <v>2916.374813064172</v>
      </c>
      <c r="AC80" s="199">
        <v>13571.478778000019</v>
      </c>
      <c r="AD80" s="202">
        <v>146553.981352</v>
      </c>
      <c r="AE80" s="199">
        <v>1471.8940000000002</v>
      </c>
      <c r="AF80" s="199">
        <v>-30305.461351999998</v>
      </c>
      <c r="AG80" s="199">
        <v>-20044.496792498121</v>
      </c>
      <c r="AH80" s="199">
        <v>0</v>
      </c>
      <c r="AI80" s="199">
        <v>-10260.964559501877</v>
      </c>
      <c r="AJ80" s="199">
        <v>-28833.567351999998</v>
      </c>
      <c r="AK80" s="202">
        <v>117720.414</v>
      </c>
      <c r="AL80" s="199">
        <v>1526.0469999999987</v>
      </c>
      <c r="AM80" s="199">
        <v>32305.394999999997</v>
      </c>
      <c r="AN80" s="199">
        <v>25302.268177185859</v>
      </c>
      <c r="AO80" s="199">
        <v>0</v>
      </c>
      <c r="AP80" s="199">
        <v>7003.126822814138</v>
      </c>
      <c r="AQ80" s="199">
        <v>33831.441999999995</v>
      </c>
      <c r="AR80" s="202">
        <v>151551.856</v>
      </c>
      <c r="AS80" s="199">
        <v>8292.2000000000007</v>
      </c>
      <c r="AT80" s="199">
        <v>9799.0698000000084</v>
      </c>
      <c r="AU80" s="199">
        <v>-7353.1913460821797</v>
      </c>
      <c r="AV80" s="199">
        <v>0</v>
      </c>
      <c r="AW80" s="199">
        <v>17152.261146082186</v>
      </c>
      <c r="AX80" s="199">
        <v>18091.269800000009</v>
      </c>
      <c r="AY80" s="202">
        <v>169643.12580000001</v>
      </c>
      <c r="AZ80" s="199">
        <v>-5517.3349999999991</v>
      </c>
      <c r="BA80" s="199">
        <v>63842.861600000011</v>
      </c>
      <c r="BB80" s="199">
        <v>56315.697169461564</v>
      </c>
      <c r="BC80" s="199">
        <v>0</v>
      </c>
      <c r="BD80" s="199">
        <v>7527.164430538447</v>
      </c>
      <c r="BE80" s="199">
        <v>58325.526600000012</v>
      </c>
      <c r="BF80" s="202">
        <v>227968.65240000002</v>
      </c>
      <c r="BG80" s="199">
        <v>7084.1900000000005</v>
      </c>
      <c r="BH80" s="199">
        <v>-4157.8328000000311</v>
      </c>
      <c r="BI80" s="199">
        <v>10989.973549999981</v>
      </c>
      <c r="BJ80" s="199">
        <v>0</v>
      </c>
      <c r="BK80" s="199">
        <v>-15147.806350000012</v>
      </c>
      <c r="BL80" s="199">
        <v>2926.3571999999695</v>
      </c>
      <c r="BM80" s="202">
        <v>230895.00959999999</v>
      </c>
    </row>
    <row r="81" spans="1:65" ht="22.8" x14ac:dyDescent="0.25">
      <c r="A81" s="33" t="s">
        <v>159</v>
      </c>
      <c r="B81" s="202">
        <v>0</v>
      </c>
      <c r="C81" s="199">
        <v>998.524</v>
      </c>
      <c r="D81" s="199">
        <v>52282.956740000001</v>
      </c>
      <c r="E81" s="199">
        <v>5658.7797887857814</v>
      </c>
      <c r="F81" s="199">
        <v>0</v>
      </c>
      <c r="G81" s="199">
        <v>46624.17695121422</v>
      </c>
      <c r="H81" s="199">
        <v>53281.480739999999</v>
      </c>
      <c r="I81" s="202">
        <v>53281.480739999999</v>
      </c>
      <c r="J81" s="199">
        <v>-2174.393</v>
      </c>
      <c r="K81" s="199">
        <v>6537.5312200000008</v>
      </c>
      <c r="L81" s="199">
        <v>6921.8386545655922</v>
      </c>
      <c r="M81" s="199">
        <v>0</v>
      </c>
      <c r="N81" s="199">
        <v>-384.30743456559139</v>
      </c>
      <c r="O81" s="199">
        <v>4363.1382200000007</v>
      </c>
      <c r="P81" s="202">
        <v>57644.61896</v>
      </c>
      <c r="Q81" s="199">
        <v>-7211.9150000000009</v>
      </c>
      <c r="R81" s="199">
        <v>2277.5408339999994</v>
      </c>
      <c r="S81" s="199">
        <v>1927.0725497612566</v>
      </c>
      <c r="T81" s="199">
        <v>0</v>
      </c>
      <c r="U81" s="199">
        <v>350.46828423874285</v>
      </c>
      <c r="V81" s="199">
        <v>-4934.3741660000014</v>
      </c>
      <c r="W81" s="202">
        <v>52710.244793999998</v>
      </c>
      <c r="X81" s="199">
        <v>3270.6149999999998</v>
      </c>
      <c r="Y81" s="199">
        <v>-548.95526599999903</v>
      </c>
      <c r="Z81" s="199">
        <v>-1177.0341652565689</v>
      </c>
      <c r="AA81" s="199">
        <v>0</v>
      </c>
      <c r="AB81" s="199">
        <v>628.07889925656991</v>
      </c>
      <c r="AC81" s="199">
        <v>2721.6597340000008</v>
      </c>
      <c r="AD81" s="202">
        <v>55431.904527999999</v>
      </c>
      <c r="AE81" s="199">
        <v>-4891.5209999999997</v>
      </c>
      <c r="AF81" s="199">
        <v>-11316.036328000002</v>
      </c>
      <c r="AG81" s="199">
        <v>-7223.7412479453369</v>
      </c>
      <c r="AH81" s="199">
        <v>0</v>
      </c>
      <c r="AI81" s="199">
        <v>-4092.295080054665</v>
      </c>
      <c r="AJ81" s="199">
        <v>-16207.557328000003</v>
      </c>
      <c r="AK81" s="202">
        <v>39224.347199999997</v>
      </c>
      <c r="AL81" s="199">
        <v>1508.1709999999989</v>
      </c>
      <c r="AM81" s="199">
        <v>12282.356800000005</v>
      </c>
      <c r="AN81" s="199">
        <v>8717.1922575848093</v>
      </c>
      <c r="AO81" s="199">
        <v>0</v>
      </c>
      <c r="AP81" s="199">
        <v>3565.1645424151957</v>
      </c>
      <c r="AQ81" s="199">
        <v>13790.527800000003</v>
      </c>
      <c r="AR81" s="202">
        <v>53014.875</v>
      </c>
      <c r="AS81" s="199">
        <v>6838.5140000000001</v>
      </c>
      <c r="AT81" s="199">
        <v>8860.3967999999986</v>
      </c>
      <c r="AU81" s="199">
        <v>-2536.0353890022307</v>
      </c>
      <c r="AV81" s="199">
        <v>0</v>
      </c>
      <c r="AW81" s="199">
        <v>11396.432189002229</v>
      </c>
      <c r="AX81" s="199">
        <v>15698.910799999998</v>
      </c>
      <c r="AY81" s="202">
        <v>68713.785799999998</v>
      </c>
      <c r="AZ81" s="199">
        <v>-11089.761999999999</v>
      </c>
      <c r="BA81" s="199">
        <v>34090.025000000009</v>
      </c>
      <c r="BB81" s="199">
        <v>22745.885193759565</v>
      </c>
      <c r="BC81" s="199">
        <v>0</v>
      </c>
      <c r="BD81" s="199">
        <v>11344.139806240444</v>
      </c>
      <c r="BE81" s="199">
        <v>23000.263000000006</v>
      </c>
      <c r="BF81" s="202">
        <v>91714.048800000004</v>
      </c>
      <c r="BG81" s="199">
        <v>685.87499999999977</v>
      </c>
      <c r="BH81" s="199">
        <v>3581.6009999999951</v>
      </c>
      <c r="BI81" s="199">
        <v>4458.4553499999947</v>
      </c>
      <c r="BJ81" s="199">
        <v>0</v>
      </c>
      <c r="BK81" s="199">
        <v>-876.85434999999961</v>
      </c>
      <c r="BL81" s="199">
        <v>4267.4759999999951</v>
      </c>
      <c r="BM81" s="202">
        <v>95981.524799999999</v>
      </c>
    </row>
    <row r="82" spans="1:65" ht="22.8" x14ac:dyDescent="0.25">
      <c r="A82" s="33" t="s">
        <v>152</v>
      </c>
      <c r="B82" s="202">
        <v>0</v>
      </c>
      <c r="C82" s="199">
        <v>3279.7659999999996</v>
      </c>
      <c r="D82" s="199">
        <v>56841.904834999994</v>
      </c>
      <c r="E82" s="199">
        <v>6346.5509198893633</v>
      </c>
      <c r="F82" s="199">
        <v>0</v>
      </c>
      <c r="G82" s="199">
        <v>50495.353915110631</v>
      </c>
      <c r="H82" s="199">
        <v>60121.670834999997</v>
      </c>
      <c r="I82" s="202">
        <v>60121.670834999997</v>
      </c>
      <c r="J82" s="199">
        <v>6159.8520000000008</v>
      </c>
      <c r="K82" s="199">
        <v>8874.0086770000034</v>
      </c>
      <c r="L82" s="199">
        <v>8364.3303059812424</v>
      </c>
      <c r="M82" s="199">
        <v>0</v>
      </c>
      <c r="N82" s="199">
        <v>509.67837101876103</v>
      </c>
      <c r="O82" s="199">
        <v>15033.860677000004</v>
      </c>
      <c r="P82" s="202">
        <v>75155.531512000001</v>
      </c>
      <c r="Q82" s="199">
        <v>1202.6490000000001</v>
      </c>
      <c r="R82" s="199">
        <v>3184.3294699999869</v>
      </c>
      <c r="S82" s="199">
        <v>3236.587676119746</v>
      </c>
      <c r="T82" s="199">
        <v>0</v>
      </c>
      <c r="U82" s="199">
        <v>-52.258206119759052</v>
      </c>
      <c r="V82" s="199">
        <v>4386.9784699999873</v>
      </c>
      <c r="W82" s="202">
        <v>79542.509981999989</v>
      </c>
      <c r="X82" s="199">
        <v>8118.9110000000001</v>
      </c>
      <c r="Y82" s="199">
        <v>387.25853800001642</v>
      </c>
      <c r="Z82" s="199">
        <v>-1901.0373758075839</v>
      </c>
      <c r="AA82" s="199">
        <v>0</v>
      </c>
      <c r="AB82" s="199">
        <v>2288.2959138076003</v>
      </c>
      <c r="AC82" s="199">
        <v>8506.1695380000165</v>
      </c>
      <c r="AD82" s="202">
        <v>88048.679520000005</v>
      </c>
      <c r="AE82" s="199">
        <v>6382.134</v>
      </c>
      <c r="AF82" s="199">
        <v>-19369.245719999999</v>
      </c>
      <c r="AG82" s="199">
        <v>-12279.569286460444</v>
      </c>
      <c r="AH82" s="199">
        <v>0</v>
      </c>
      <c r="AI82" s="199">
        <v>-7089.6764335395546</v>
      </c>
      <c r="AJ82" s="199">
        <v>-12987.111720000001</v>
      </c>
      <c r="AK82" s="202">
        <v>75061.567800000004</v>
      </c>
      <c r="AL82" s="199">
        <v>-1447.2380000000003</v>
      </c>
      <c r="AM82" s="199">
        <v>18900.161400000001</v>
      </c>
      <c r="AN82" s="199">
        <v>15680.04929523411</v>
      </c>
      <c r="AO82" s="199">
        <v>0</v>
      </c>
      <c r="AP82" s="199">
        <v>3220.1121047658908</v>
      </c>
      <c r="AQ82" s="199">
        <v>17452.9234</v>
      </c>
      <c r="AR82" s="202">
        <v>92514.491200000004</v>
      </c>
      <c r="AS82" s="199">
        <v>-1557.2269999999999</v>
      </c>
      <c r="AT82" s="199">
        <v>-2603.1744000000026</v>
      </c>
      <c r="AU82" s="199">
        <v>-4603.2494684647227</v>
      </c>
      <c r="AV82" s="199">
        <v>0</v>
      </c>
      <c r="AW82" s="199">
        <v>2000.0750684647201</v>
      </c>
      <c r="AX82" s="199">
        <v>-4160.4014000000025</v>
      </c>
      <c r="AY82" s="202">
        <v>88354.089800000002</v>
      </c>
      <c r="AZ82" s="199">
        <v>4889.3639999999996</v>
      </c>
      <c r="BA82" s="199">
        <v>34746.646200000003</v>
      </c>
      <c r="BB82" s="199">
        <v>30089.389808014894</v>
      </c>
      <c r="BC82" s="199">
        <v>0</v>
      </c>
      <c r="BD82" s="199">
        <v>4657.2563919851091</v>
      </c>
      <c r="BE82" s="199">
        <v>39636.010200000004</v>
      </c>
      <c r="BF82" s="202">
        <v>127990.1</v>
      </c>
      <c r="BG82" s="199">
        <v>5337.799</v>
      </c>
      <c r="BH82" s="199">
        <v>-9391.3278000000137</v>
      </c>
      <c r="BI82" s="199">
        <v>6050.560349999987</v>
      </c>
      <c r="BJ82" s="199">
        <v>0</v>
      </c>
      <c r="BK82" s="199">
        <v>-15441.888150000001</v>
      </c>
      <c r="BL82" s="199">
        <v>-4053.5288000000146</v>
      </c>
      <c r="BM82" s="202">
        <v>123936.57119999999</v>
      </c>
    </row>
    <row r="83" spans="1:65" ht="22.8" x14ac:dyDescent="0.25">
      <c r="A83" s="33" t="s">
        <v>153</v>
      </c>
      <c r="B83" s="202">
        <v>0</v>
      </c>
      <c r="C83" s="199">
        <v>0</v>
      </c>
      <c r="D83" s="199">
        <v>240.00666999999999</v>
      </c>
      <c r="E83" s="199">
        <v>28.177362912826453</v>
      </c>
      <c r="F83" s="199">
        <v>0</v>
      </c>
      <c r="G83" s="199">
        <v>211.82930708717353</v>
      </c>
      <c r="H83" s="199">
        <v>240.00666999999999</v>
      </c>
      <c r="I83" s="202">
        <v>240.00666999999999</v>
      </c>
      <c r="J83" s="199">
        <v>0</v>
      </c>
      <c r="K83" s="199">
        <v>113.47448400000002</v>
      </c>
      <c r="L83" s="199">
        <v>113.47448400000002</v>
      </c>
      <c r="M83" s="199">
        <v>0</v>
      </c>
      <c r="N83" s="199">
        <v>0</v>
      </c>
      <c r="O83" s="199">
        <v>113.47448400000002</v>
      </c>
      <c r="P83" s="202">
        <v>353.481154</v>
      </c>
      <c r="Q83" s="199">
        <v>376.86700000000008</v>
      </c>
      <c r="R83" s="199">
        <v>-0.60035600000009026</v>
      </c>
      <c r="S83" s="199">
        <v>-0.60035600000009026</v>
      </c>
      <c r="T83" s="199">
        <v>0</v>
      </c>
      <c r="U83" s="199">
        <v>0</v>
      </c>
      <c r="V83" s="199">
        <v>376.26664399999999</v>
      </c>
      <c r="W83" s="202">
        <v>729.74779799999999</v>
      </c>
      <c r="X83" s="199">
        <v>2328.7570000000001</v>
      </c>
      <c r="Y83" s="199">
        <v>14.892506000000139</v>
      </c>
      <c r="Z83" s="199">
        <v>14.892506000000139</v>
      </c>
      <c r="AA83" s="199">
        <v>0</v>
      </c>
      <c r="AB83" s="199">
        <v>0</v>
      </c>
      <c r="AC83" s="199">
        <v>2343.6495060000002</v>
      </c>
      <c r="AD83" s="202">
        <v>3073.3973040000001</v>
      </c>
      <c r="AE83" s="199">
        <v>-18.718999999999966</v>
      </c>
      <c r="AF83" s="199">
        <v>379.82069599999966</v>
      </c>
      <c r="AG83" s="199">
        <v>-541.18625809234106</v>
      </c>
      <c r="AH83" s="199">
        <v>0</v>
      </c>
      <c r="AI83" s="199">
        <v>921.00695409234072</v>
      </c>
      <c r="AJ83" s="199">
        <v>361.10169599999972</v>
      </c>
      <c r="AK83" s="202">
        <v>3434.4989999999998</v>
      </c>
      <c r="AL83" s="199">
        <v>1465.114</v>
      </c>
      <c r="AM83" s="199">
        <v>1122.8768000000005</v>
      </c>
      <c r="AN83" s="199">
        <v>905.02662436693777</v>
      </c>
      <c r="AO83" s="199">
        <v>0</v>
      </c>
      <c r="AP83" s="199">
        <v>217.85017563306269</v>
      </c>
      <c r="AQ83" s="199">
        <v>2587.9908000000005</v>
      </c>
      <c r="AR83" s="202">
        <v>6022.4898000000003</v>
      </c>
      <c r="AS83" s="199">
        <v>3010.9130000000005</v>
      </c>
      <c r="AT83" s="199">
        <v>3541.8473999999997</v>
      </c>
      <c r="AU83" s="199">
        <v>-213.90648861522686</v>
      </c>
      <c r="AV83" s="199">
        <v>0</v>
      </c>
      <c r="AW83" s="199">
        <v>3755.7538886152265</v>
      </c>
      <c r="AX83" s="199">
        <v>6552.7604000000001</v>
      </c>
      <c r="AY83" s="202">
        <v>12575.2502</v>
      </c>
      <c r="AZ83" s="199">
        <v>683.0630000000001</v>
      </c>
      <c r="BA83" s="199">
        <v>-4993.8096000000005</v>
      </c>
      <c r="BB83" s="199">
        <v>3480.4221676871111</v>
      </c>
      <c r="BC83" s="199">
        <v>0</v>
      </c>
      <c r="BD83" s="199">
        <v>-8474.2317676871116</v>
      </c>
      <c r="BE83" s="199">
        <v>-4310.7466000000004</v>
      </c>
      <c r="BF83" s="202">
        <v>8264.5036</v>
      </c>
      <c r="BG83" s="199">
        <v>1060.5160000000001</v>
      </c>
      <c r="BH83" s="199">
        <v>1651.8939999999998</v>
      </c>
      <c r="BI83" s="199">
        <v>480.95784999999978</v>
      </c>
      <c r="BJ83" s="199">
        <v>0</v>
      </c>
      <c r="BK83" s="199">
        <v>1170.93615</v>
      </c>
      <c r="BL83" s="199">
        <v>2712.41</v>
      </c>
      <c r="BM83" s="202">
        <v>10976.9136</v>
      </c>
    </row>
    <row r="84" spans="1:65" ht="13.95" customHeight="1" x14ac:dyDescent="0.25">
      <c r="A84" s="32" t="s">
        <v>4</v>
      </c>
      <c r="B84" s="202">
        <v>504924.93167599995</v>
      </c>
      <c r="C84" s="199">
        <v>7079.5020000000013</v>
      </c>
      <c r="D84" s="199">
        <v>178206.74790999995</v>
      </c>
      <c r="E84" s="199">
        <v>252224.8191996479</v>
      </c>
      <c r="F84" s="199">
        <v>-69842.148662210762</v>
      </c>
      <c r="G84" s="199">
        <v>-4175.9226274371904</v>
      </c>
      <c r="H84" s="199">
        <v>185286.24990999995</v>
      </c>
      <c r="I84" s="202">
        <v>690211.1815859999</v>
      </c>
      <c r="J84" s="199">
        <v>6225.1330000000007</v>
      </c>
      <c r="K84" s="199">
        <v>86062.196938000066</v>
      </c>
      <c r="L84" s="199">
        <v>91979.047458243731</v>
      </c>
      <c r="M84" s="199">
        <v>0</v>
      </c>
      <c r="N84" s="199">
        <v>-5916.8505202436645</v>
      </c>
      <c r="O84" s="199">
        <v>92287.329938000068</v>
      </c>
      <c r="P84" s="202">
        <v>782498.51152399997</v>
      </c>
      <c r="Q84" s="199">
        <v>47189.083000000006</v>
      </c>
      <c r="R84" s="199">
        <v>28299.34536299992</v>
      </c>
      <c r="S84" s="199">
        <v>29822.846043932481</v>
      </c>
      <c r="T84" s="199">
        <v>2538.4134685000004</v>
      </c>
      <c r="U84" s="199">
        <v>-4061.9141494325609</v>
      </c>
      <c r="V84" s="199">
        <v>75488.428362999926</v>
      </c>
      <c r="W84" s="202">
        <v>857986.9398869999</v>
      </c>
      <c r="X84" s="199">
        <v>58587.501999999993</v>
      </c>
      <c r="Y84" s="199">
        <v>-11888.103951000041</v>
      </c>
      <c r="Z84" s="199">
        <v>-12598.554489716747</v>
      </c>
      <c r="AA84" s="199">
        <v>546.40687044444405</v>
      </c>
      <c r="AB84" s="199">
        <v>164.04366827226238</v>
      </c>
      <c r="AC84" s="199">
        <v>46699.398048999952</v>
      </c>
      <c r="AD84" s="202">
        <v>904686.33793599985</v>
      </c>
      <c r="AE84" s="199">
        <v>142005.53999999998</v>
      </c>
      <c r="AF84" s="199">
        <v>-132996.71293599991</v>
      </c>
      <c r="AG84" s="199">
        <v>-133197.68634529997</v>
      </c>
      <c r="AH84" s="199">
        <v>774.37679552091095</v>
      </c>
      <c r="AI84" s="199">
        <v>-573.4033862208521</v>
      </c>
      <c r="AJ84" s="199">
        <v>9008.8270640000701</v>
      </c>
      <c r="AK84" s="202">
        <v>913695.16499999992</v>
      </c>
      <c r="AL84" s="199">
        <v>-25029.672999999995</v>
      </c>
      <c r="AM84" s="199">
        <v>171632.00800000009</v>
      </c>
      <c r="AN84" s="199">
        <v>170912.84477619448</v>
      </c>
      <c r="AO84" s="199">
        <v>-2196.5621778189197</v>
      </c>
      <c r="AP84" s="199">
        <v>2915.7254016245242</v>
      </c>
      <c r="AQ84" s="199">
        <v>146602.33500000008</v>
      </c>
      <c r="AR84" s="202">
        <v>1060297.5</v>
      </c>
      <c r="AS84" s="199">
        <v>27732.705000000005</v>
      </c>
      <c r="AT84" s="199">
        <v>-42484.077199999869</v>
      </c>
      <c r="AU84" s="199">
        <v>-43188.183579341334</v>
      </c>
      <c r="AV84" s="199">
        <v>705.92145432712027</v>
      </c>
      <c r="AW84" s="199">
        <v>-1.8150749856552011</v>
      </c>
      <c r="AX84" s="199">
        <v>-14751.372199999867</v>
      </c>
      <c r="AY84" s="202">
        <v>1045546.1278000001</v>
      </c>
      <c r="AZ84" s="199">
        <v>-41802.110999999997</v>
      </c>
      <c r="BA84" s="199">
        <v>310494.89860000013</v>
      </c>
      <c r="BB84" s="199">
        <v>313569.25092963019</v>
      </c>
      <c r="BC84" s="199">
        <v>-1293.0878934839996</v>
      </c>
      <c r="BD84" s="199">
        <v>-1781.2644361460559</v>
      </c>
      <c r="BE84" s="199">
        <v>268692.78760000016</v>
      </c>
      <c r="BF84" s="202">
        <v>1314238.9154000003</v>
      </c>
      <c r="BG84" s="199">
        <v>-17555.313999999998</v>
      </c>
      <c r="BH84" s="199">
        <v>48235.200199999599</v>
      </c>
      <c r="BI84" s="199">
        <v>53681.647649999839</v>
      </c>
      <c r="BJ84" s="199">
        <v>-8557.7678000000014</v>
      </c>
      <c r="BK84" s="199">
        <v>3111.3203499997617</v>
      </c>
      <c r="BL84" s="199">
        <v>30679.886199999601</v>
      </c>
      <c r="BM84" s="202">
        <v>1344918.8015999999</v>
      </c>
    </row>
    <row r="85" spans="1:65" ht="13.95" customHeight="1" x14ac:dyDescent="0.25">
      <c r="A85" s="41" t="s">
        <v>22</v>
      </c>
      <c r="B85" s="202">
        <v>73513.008071999997</v>
      </c>
      <c r="C85" s="199">
        <v>4301.0389999999998</v>
      </c>
      <c r="D85" s="199">
        <v>39093.201885000009</v>
      </c>
      <c r="E85" s="199">
        <v>36622.118676647551</v>
      </c>
      <c r="F85" s="199">
        <v>0</v>
      </c>
      <c r="G85" s="199">
        <v>2471.0832083524583</v>
      </c>
      <c r="H85" s="199">
        <v>43394.240885000007</v>
      </c>
      <c r="I85" s="202">
        <v>116907.248957</v>
      </c>
      <c r="J85" s="199">
        <v>1748.3810000000001</v>
      </c>
      <c r="K85" s="199">
        <v>15232.154834999988</v>
      </c>
      <c r="L85" s="199">
        <v>14977.379989704141</v>
      </c>
      <c r="M85" s="199">
        <v>0</v>
      </c>
      <c r="N85" s="199">
        <v>254.77484529584763</v>
      </c>
      <c r="O85" s="199">
        <v>16980.535834999988</v>
      </c>
      <c r="P85" s="202">
        <v>133887.78479199999</v>
      </c>
      <c r="Q85" s="199">
        <v>2938.7259999999997</v>
      </c>
      <c r="R85" s="199">
        <v>7551.2843200000016</v>
      </c>
      <c r="S85" s="199">
        <v>5949.6727954438347</v>
      </c>
      <c r="T85" s="199">
        <v>0</v>
      </c>
      <c r="U85" s="199">
        <v>1601.6115245561668</v>
      </c>
      <c r="V85" s="199">
        <v>10490.010320000001</v>
      </c>
      <c r="W85" s="202">
        <v>144377.79511199999</v>
      </c>
      <c r="X85" s="199">
        <v>-279.48500000000007</v>
      </c>
      <c r="Y85" s="199">
        <v>-2195.9571119999896</v>
      </c>
      <c r="Z85" s="199">
        <v>-2363.0283848156905</v>
      </c>
      <c r="AA85" s="199">
        <v>0</v>
      </c>
      <c r="AB85" s="199">
        <v>167.07127281570092</v>
      </c>
      <c r="AC85" s="199">
        <v>-2475.4421119999897</v>
      </c>
      <c r="AD85" s="202">
        <v>141902.353</v>
      </c>
      <c r="AE85" s="199">
        <v>1283.9659999999999</v>
      </c>
      <c r="AF85" s="199">
        <v>-20539.175400000007</v>
      </c>
      <c r="AG85" s="199">
        <v>-20638.262182788414</v>
      </c>
      <c r="AH85" s="199">
        <v>0</v>
      </c>
      <c r="AI85" s="199">
        <v>99.086782788406708</v>
      </c>
      <c r="AJ85" s="199">
        <v>-19255.209400000007</v>
      </c>
      <c r="AK85" s="202">
        <v>122647.1436</v>
      </c>
      <c r="AL85" s="199">
        <v>4711.9259999999995</v>
      </c>
      <c r="AM85" s="199">
        <v>24616.905400000011</v>
      </c>
      <c r="AN85" s="199">
        <v>24715.253717582429</v>
      </c>
      <c r="AO85" s="199">
        <v>0</v>
      </c>
      <c r="AP85" s="199">
        <v>-98.348317582418531</v>
      </c>
      <c r="AQ85" s="199">
        <v>29328.83140000001</v>
      </c>
      <c r="AR85" s="202">
        <v>151975.97500000001</v>
      </c>
      <c r="AS85" s="199">
        <v>-1936.3690000000001</v>
      </c>
      <c r="AT85" s="199">
        <v>-6283.4920000000038</v>
      </c>
      <c r="AU85" s="199">
        <v>-6281.676925014337</v>
      </c>
      <c r="AV85" s="199">
        <v>0</v>
      </c>
      <c r="AW85" s="199">
        <v>-1.8150749856667971</v>
      </c>
      <c r="AX85" s="199">
        <v>-8219.8610000000044</v>
      </c>
      <c r="AY85" s="202">
        <v>143756.114</v>
      </c>
      <c r="AZ85" s="199">
        <v>-309.95600000000002</v>
      </c>
      <c r="BA85" s="199">
        <v>47405.365400000002</v>
      </c>
      <c r="BB85" s="199">
        <v>47441.934000000001</v>
      </c>
      <c r="BC85" s="199">
        <v>0</v>
      </c>
      <c r="BD85" s="199">
        <v>-36.568599999998696</v>
      </c>
      <c r="BE85" s="199">
        <v>47095.409400000004</v>
      </c>
      <c r="BF85" s="202">
        <v>190851.52340000001</v>
      </c>
      <c r="BG85" s="199">
        <v>73.663000000000011</v>
      </c>
      <c r="BH85" s="199">
        <v>8026.6247999999905</v>
      </c>
      <c r="BI85" s="199">
        <v>7916.9189999999908</v>
      </c>
      <c r="BJ85" s="199">
        <v>0</v>
      </c>
      <c r="BK85" s="199">
        <v>109.70579999999973</v>
      </c>
      <c r="BL85" s="199">
        <v>8100.287799999991</v>
      </c>
      <c r="BM85" s="202">
        <v>198951.8112</v>
      </c>
    </row>
    <row r="86" spans="1:65" ht="13.95" customHeight="1" x14ac:dyDescent="0.25">
      <c r="A86" s="42" t="s">
        <v>17</v>
      </c>
      <c r="B86" s="202">
        <v>73513.008071999997</v>
      </c>
      <c r="C86" s="199">
        <v>4301.0389999999998</v>
      </c>
      <c r="D86" s="199">
        <v>39093.201885000009</v>
      </c>
      <c r="E86" s="199">
        <v>36622.118676647551</v>
      </c>
      <c r="F86" s="199">
        <v>0</v>
      </c>
      <c r="G86" s="199">
        <v>2471.0832083524583</v>
      </c>
      <c r="H86" s="199">
        <v>43394.240885000007</v>
      </c>
      <c r="I86" s="202">
        <v>116907.248957</v>
      </c>
      <c r="J86" s="199">
        <v>1748.3810000000001</v>
      </c>
      <c r="K86" s="199">
        <v>15232.154834999988</v>
      </c>
      <c r="L86" s="199">
        <v>14977.379989704141</v>
      </c>
      <c r="M86" s="199">
        <v>0</v>
      </c>
      <c r="N86" s="199">
        <v>254.77484529584763</v>
      </c>
      <c r="O86" s="199">
        <v>16980.535834999988</v>
      </c>
      <c r="P86" s="202">
        <v>133887.78479199999</v>
      </c>
      <c r="Q86" s="199">
        <v>2938.7259999999997</v>
      </c>
      <c r="R86" s="199">
        <v>7551.2843200000016</v>
      </c>
      <c r="S86" s="199">
        <v>5949.6727954438347</v>
      </c>
      <c r="T86" s="199">
        <v>0</v>
      </c>
      <c r="U86" s="199">
        <v>1601.6115245561668</v>
      </c>
      <c r="V86" s="199">
        <v>10490.010320000001</v>
      </c>
      <c r="W86" s="202">
        <v>144377.79511199999</v>
      </c>
      <c r="X86" s="199">
        <v>-279.48500000000007</v>
      </c>
      <c r="Y86" s="199">
        <v>-2195.9571119999896</v>
      </c>
      <c r="Z86" s="199">
        <v>-2363.0283848156905</v>
      </c>
      <c r="AA86" s="199">
        <v>0</v>
      </c>
      <c r="AB86" s="199">
        <v>167.07127281570092</v>
      </c>
      <c r="AC86" s="199">
        <v>-2475.4421119999897</v>
      </c>
      <c r="AD86" s="202">
        <v>141902.353</v>
      </c>
      <c r="AE86" s="199">
        <v>1283.9659999999999</v>
      </c>
      <c r="AF86" s="199">
        <v>-20539.175400000007</v>
      </c>
      <c r="AG86" s="199">
        <v>-20638.262182788414</v>
      </c>
      <c r="AH86" s="199">
        <v>0</v>
      </c>
      <c r="AI86" s="199">
        <v>99.086782788406708</v>
      </c>
      <c r="AJ86" s="199">
        <v>-19255.209400000007</v>
      </c>
      <c r="AK86" s="202">
        <v>122647.1436</v>
      </c>
      <c r="AL86" s="199">
        <v>4711.9259999999995</v>
      </c>
      <c r="AM86" s="199">
        <v>24616.905400000011</v>
      </c>
      <c r="AN86" s="199">
        <v>24715.253717582429</v>
      </c>
      <c r="AO86" s="199">
        <v>0</v>
      </c>
      <c r="AP86" s="199">
        <v>-98.348317582418531</v>
      </c>
      <c r="AQ86" s="199">
        <v>29328.83140000001</v>
      </c>
      <c r="AR86" s="202">
        <v>151975.97500000001</v>
      </c>
      <c r="AS86" s="199">
        <v>-1936.3690000000001</v>
      </c>
      <c r="AT86" s="199">
        <v>-6283.4920000000038</v>
      </c>
      <c r="AU86" s="199">
        <v>-6281.676925014337</v>
      </c>
      <c r="AV86" s="199">
        <v>0</v>
      </c>
      <c r="AW86" s="199">
        <v>-1.8150749856667971</v>
      </c>
      <c r="AX86" s="199">
        <v>-8219.8610000000044</v>
      </c>
      <c r="AY86" s="202">
        <v>143756.114</v>
      </c>
      <c r="AZ86" s="199">
        <v>-309.95600000000002</v>
      </c>
      <c r="BA86" s="199">
        <v>47405.365400000002</v>
      </c>
      <c r="BB86" s="199">
        <v>47441.934000000001</v>
      </c>
      <c r="BC86" s="199">
        <v>0</v>
      </c>
      <c r="BD86" s="199">
        <v>-36.568599999998696</v>
      </c>
      <c r="BE86" s="199">
        <v>47095.409400000004</v>
      </c>
      <c r="BF86" s="202">
        <v>190851.52340000001</v>
      </c>
      <c r="BG86" s="199">
        <v>73.663000000000011</v>
      </c>
      <c r="BH86" s="199">
        <v>8026.6247999999905</v>
      </c>
      <c r="BI86" s="199">
        <v>7916.9189999999908</v>
      </c>
      <c r="BJ86" s="199">
        <v>0</v>
      </c>
      <c r="BK86" s="199">
        <v>109.70579999999973</v>
      </c>
      <c r="BL86" s="199">
        <v>8100.287799999991</v>
      </c>
      <c r="BM86" s="202">
        <v>198951.8112</v>
      </c>
    </row>
    <row r="87" spans="1:65" ht="13.95" customHeight="1" x14ac:dyDescent="0.25">
      <c r="A87" s="41" t="s">
        <v>23</v>
      </c>
      <c r="B87" s="202">
        <v>431411.92360399995</v>
      </c>
      <c r="C87" s="199">
        <v>2778.4630000000016</v>
      </c>
      <c r="D87" s="199">
        <v>139113.54602499999</v>
      </c>
      <c r="E87" s="199">
        <v>215602.70052300036</v>
      </c>
      <c r="F87" s="199">
        <v>-69842.148662210762</v>
      </c>
      <c r="G87" s="199">
        <v>-6647.005835789605</v>
      </c>
      <c r="H87" s="199">
        <v>141892.00902499998</v>
      </c>
      <c r="I87" s="202">
        <v>573303.93262899993</v>
      </c>
      <c r="J87" s="199">
        <v>4476.7520000000004</v>
      </c>
      <c r="K87" s="199">
        <v>70830.042103000073</v>
      </c>
      <c r="L87" s="199">
        <v>77001.667468539585</v>
      </c>
      <c r="M87" s="199">
        <v>0</v>
      </c>
      <c r="N87" s="199">
        <v>-6171.6253655395121</v>
      </c>
      <c r="O87" s="199">
        <v>75306.79410300008</v>
      </c>
      <c r="P87" s="202">
        <v>648610.72673200001</v>
      </c>
      <c r="Q87" s="199">
        <v>44250.357000000004</v>
      </c>
      <c r="R87" s="199">
        <v>20748.061042999921</v>
      </c>
      <c r="S87" s="199">
        <v>23873.173248488645</v>
      </c>
      <c r="T87" s="199">
        <v>2538.4134685000004</v>
      </c>
      <c r="U87" s="199">
        <v>-5663.5256739887245</v>
      </c>
      <c r="V87" s="199">
        <v>64998.418042999925</v>
      </c>
      <c r="W87" s="202">
        <v>713609.14477499994</v>
      </c>
      <c r="X87" s="199">
        <v>58866.986999999994</v>
      </c>
      <c r="Y87" s="199">
        <v>-9692.1468390000809</v>
      </c>
      <c r="Z87" s="199">
        <v>-10235.526104901057</v>
      </c>
      <c r="AA87" s="199">
        <v>546.40687044444405</v>
      </c>
      <c r="AB87" s="199">
        <v>-3.0276045434681009</v>
      </c>
      <c r="AC87" s="199">
        <v>49174.840160999913</v>
      </c>
      <c r="AD87" s="202">
        <v>762783.98493599985</v>
      </c>
      <c r="AE87" s="199">
        <v>140721.57399999999</v>
      </c>
      <c r="AF87" s="199">
        <v>-112457.53753599987</v>
      </c>
      <c r="AG87" s="199">
        <v>-112559.42416251155</v>
      </c>
      <c r="AH87" s="199">
        <v>774.37679552091095</v>
      </c>
      <c r="AI87" s="199">
        <v>-672.4901690092297</v>
      </c>
      <c r="AJ87" s="199">
        <v>28264.036464000121</v>
      </c>
      <c r="AK87" s="202">
        <v>791048.02139999997</v>
      </c>
      <c r="AL87" s="199">
        <v>-29741.598999999995</v>
      </c>
      <c r="AM87" s="199">
        <v>147015.10260000004</v>
      </c>
      <c r="AN87" s="199">
        <v>146197.59105861204</v>
      </c>
      <c r="AO87" s="199">
        <v>-2196.5621778189197</v>
      </c>
      <c r="AP87" s="199">
        <v>3014.0737192069173</v>
      </c>
      <c r="AQ87" s="199">
        <v>117273.50360000005</v>
      </c>
      <c r="AR87" s="202">
        <v>908321.52500000002</v>
      </c>
      <c r="AS87" s="199">
        <v>29669.074000000004</v>
      </c>
      <c r="AT87" s="199">
        <v>-36200.585199999841</v>
      </c>
      <c r="AU87" s="199">
        <v>-36906.506654326993</v>
      </c>
      <c r="AV87" s="199">
        <v>705.92145432712027</v>
      </c>
      <c r="AW87" s="199">
        <v>3.1604940886609256E-11</v>
      </c>
      <c r="AX87" s="199">
        <v>-6531.5111999998335</v>
      </c>
      <c r="AY87" s="202">
        <v>901790.01380000019</v>
      </c>
      <c r="AZ87" s="199">
        <v>-41492.154999999999</v>
      </c>
      <c r="BA87" s="199">
        <v>263089.53320000006</v>
      </c>
      <c r="BB87" s="199">
        <v>266127.31692963018</v>
      </c>
      <c r="BC87" s="199">
        <v>-1293.0878934839996</v>
      </c>
      <c r="BD87" s="199">
        <v>-1744.6958361461154</v>
      </c>
      <c r="BE87" s="199">
        <v>221597.37820000004</v>
      </c>
      <c r="BF87" s="202">
        <v>1123387.3920000002</v>
      </c>
      <c r="BG87" s="199">
        <v>-17628.976999999999</v>
      </c>
      <c r="BH87" s="199">
        <v>40208.575399999783</v>
      </c>
      <c r="BI87" s="199">
        <v>45764.728649999844</v>
      </c>
      <c r="BJ87" s="199">
        <v>-8557.7678000000014</v>
      </c>
      <c r="BK87" s="199">
        <v>3001.6145499999402</v>
      </c>
      <c r="BL87" s="199">
        <v>22579.598399999784</v>
      </c>
      <c r="BM87" s="202">
        <v>1145966.9904</v>
      </c>
    </row>
    <row r="88" spans="1:65" ht="13.95" customHeight="1" x14ac:dyDescent="0.25">
      <c r="A88" s="42" t="s">
        <v>32</v>
      </c>
      <c r="B88" s="202">
        <v>0</v>
      </c>
      <c r="C88" s="199">
        <v>0</v>
      </c>
      <c r="D88" s="199">
        <v>0</v>
      </c>
      <c r="E88" s="199">
        <v>0</v>
      </c>
      <c r="F88" s="199">
        <v>0</v>
      </c>
      <c r="G88" s="199">
        <v>0</v>
      </c>
      <c r="H88" s="199">
        <v>0</v>
      </c>
      <c r="I88" s="202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202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202">
        <v>0</v>
      </c>
      <c r="X88" s="199">
        <v>0</v>
      </c>
      <c r="Y88" s="199">
        <v>0</v>
      </c>
      <c r="Z88" s="199">
        <v>0</v>
      </c>
      <c r="AA88" s="199">
        <v>0</v>
      </c>
      <c r="AB88" s="199">
        <v>0</v>
      </c>
      <c r="AC88" s="199">
        <v>0</v>
      </c>
      <c r="AD88" s="202">
        <v>0</v>
      </c>
      <c r="AE88" s="199">
        <v>0</v>
      </c>
      <c r="AF88" s="199">
        <v>0</v>
      </c>
      <c r="AG88" s="199">
        <v>0</v>
      </c>
      <c r="AH88" s="199">
        <v>0</v>
      </c>
      <c r="AI88" s="199">
        <v>0</v>
      </c>
      <c r="AJ88" s="199">
        <v>0</v>
      </c>
      <c r="AK88" s="202">
        <v>0</v>
      </c>
      <c r="AL88" s="199">
        <v>0</v>
      </c>
      <c r="AM88" s="199">
        <v>0</v>
      </c>
      <c r="AN88" s="199">
        <v>0</v>
      </c>
      <c r="AO88" s="199">
        <v>0</v>
      </c>
      <c r="AP88" s="199">
        <v>0</v>
      </c>
      <c r="AQ88" s="199">
        <v>0</v>
      </c>
      <c r="AR88" s="202">
        <v>0</v>
      </c>
      <c r="AS88" s="199">
        <v>0</v>
      </c>
      <c r="AT88" s="199">
        <v>0</v>
      </c>
      <c r="AU88" s="199">
        <v>0</v>
      </c>
      <c r="AV88" s="199">
        <v>0</v>
      </c>
      <c r="AW88" s="199">
        <v>0</v>
      </c>
      <c r="AX88" s="199">
        <v>0</v>
      </c>
      <c r="AY88" s="202">
        <v>0</v>
      </c>
      <c r="AZ88" s="199">
        <v>0</v>
      </c>
      <c r="BA88" s="199">
        <v>0</v>
      </c>
      <c r="BB88" s="199">
        <v>0</v>
      </c>
      <c r="BC88" s="199">
        <v>0</v>
      </c>
      <c r="BD88" s="199">
        <v>0</v>
      </c>
      <c r="BE88" s="199">
        <v>0</v>
      </c>
      <c r="BF88" s="202">
        <v>0</v>
      </c>
      <c r="BG88" s="199">
        <v>0</v>
      </c>
      <c r="BH88" s="199">
        <v>0</v>
      </c>
      <c r="BI88" s="199">
        <v>0</v>
      </c>
      <c r="BJ88" s="199">
        <v>0</v>
      </c>
      <c r="BK88" s="199">
        <v>0</v>
      </c>
      <c r="BL88" s="199">
        <v>0</v>
      </c>
      <c r="BM88" s="202">
        <v>0</v>
      </c>
    </row>
    <row r="89" spans="1:65" ht="13.95" customHeight="1" x14ac:dyDescent="0.25">
      <c r="A89" s="42" t="s">
        <v>9</v>
      </c>
      <c r="B89" s="202">
        <v>68829.746939999997</v>
      </c>
      <c r="C89" s="199">
        <v>-14137.594999999999</v>
      </c>
      <c r="D89" s="199">
        <v>29070.175889999999</v>
      </c>
      <c r="E89" s="199">
        <v>34874.640138434406</v>
      </c>
      <c r="F89" s="199">
        <v>0</v>
      </c>
      <c r="G89" s="199">
        <v>-5804.4642484344076</v>
      </c>
      <c r="H89" s="199">
        <v>14932.580889999997</v>
      </c>
      <c r="I89" s="202">
        <v>83762.327829999995</v>
      </c>
      <c r="J89" s="199">
        <v>-2248.4280000000003</v>
      </c>
      <c r="K89" s="199">
        <v>-3775.236808000001</v>
      </c>
      <c r="L89" s="199">
        <v>10288.405530453472</v>
      </c>
      <c r="M89" s="199">
        <v>0</v>
      </c>
      <c r="N89" s="199">
        <v>-14063.642338453474</v>
      </c>
      <c r="O89" s="199">
        <v>-6023.6648080000014</v>
      </c>
      <c r="P89" s="202">
        <v>77738.663021999993</v>
      </c>
      <c r="Q89" s="199">
        <v>-2660.9610000000002</v>
      </c>
      <c r="R89" s="199">
        <v>2191.3628970000036</v>
      </c>
      <c r="S89" s="199">
        <v>2348.8496372192735</v>
      </c>
      <c r="T89" s="199">
        <v>0</v>
      </c>
      <c r="U89" s="199">
        <v>-157.4867402192699</v>
      </c>
      <c r="V89" s="199">
        <v>-469.59810299999663</v>
      </c>
      <c r="W89" s="202">
        <v>77269.064918999997</v>
      </c>
      <c r="X89" s="199">
        <v>2368.1200000000003</v>
      </c>
      <c r="Y89" s="199">
        <v>-974.82689499999606</v>
      </c>
      <c r="Z89" s="199">
        <v>-974.82689499999606</v>
      </c>
      <c r="AA89" s="199">
        <v>0</v>
      </c>
      <c r="AB89" s="199">
        <v>0</v>
      </c>
      <c r="AC89" s="199">
        <v>1393.2931050000043</v>
      </c>
      <c r="AD89" s="202">
        <v>78662.358024000001</v>
      </c>
      <c r="AE89" s="199">
        <v>-21401.737999999998</v>
      </c>
      <c r="AF89" s="199">
        <v>-8206.4998240000059</v>
      </c>
      <c r="AG89" s="199">
        <v>-8206.4998240000059</v>
      </c>
      <c r="AH89" s="199">
        <v>0</v>
      </c>
      <c r="AI89" s="199">
        <v>0</v>
      </c>
      <c r="AJ89" s="199">
        <v>-29608.237824000003</v>
      </c>
      <c r="AK89" s="202">
        <v>49054.120199999998</v>
      </c>
      <c r="AL89" s="199">
        <v>-24875.761999999999</v>
      </c>
      <c r="AM89" s="199">
        <v>10995.244199999997</v>
      </c>
      <c r="AN89" s="199">
        <v>7981.1704807931146</v>
      </c>
      <c r="AO89" s="199">
        <v>0</v>
      </c>
      <c r="AP89" s="199">
        <v>3014.0737192068827</v>
      </c>
      <c r="AQ89" s="199">
        <v>-13880.517800000001</v>
      </c>
      <c r="AR89" s="202">
        <v>35173.602399999996</v>
      </c>
      <c r="AS89" s="199">
        <v>-15978.62</v>
      </c>
      <c r="AT89" s="199">
        <v>-945.86659999999574</v>
      </c>
      <c r="AU89" s="199">
        <v>-945.86659999999551</v>
      </c>
      <c r="AV89" s="199">
        <v>0</v>
      </c>
      <c r="AW89" s="199">
        <v>-2.2737367544323206E-13</v>
      </c>
      <c r="AX89" s="199">
        <v>-16924.486599999997</v>
      </c>
      <c r="AY89" s="202">
        <v>18249.1158</v>
      </c>
      <c r="AZ89" s="199">
        <v>-7923.1090000000004</v>
      </c>
      <c r="BA89" s="199">
        <v>4886.5308000000023</v>
      </c>
      <c r="BB89" s="199">
        <v>4886.5308000000014</v>
      </c>
      <c r="BC89" s="199">
        <v>0</v>
      </c>
      <c r="BD89" s="199">
        <v>9.0949470177292824E-13</v>
      </c>
      <c r="BE89" s="199">
        <v>-3036.5781999999981</v>
      </c>
      <c r="BF89" s="202">
        <v>15212.537600000001</v>
      </c>
      <c r="BG89" s="199">
        <v>-5375.585</v>
      </c>
      <c r="BH89" s="199">
        <v>380.31299999999737</v>
      </c>
      <c r="BI89" s="199">
        <v>380.31299999999811</v>
      </c>
      <c r="BJ89" s="199">
        <v>0</v>
      </c>
      <c r="BK89" s="199">
        <v>-7.3896444519050419E-13</v>
      </c>
      <c r="BL89" s="199">
        <v>-4995.2720000000027</v>
      </c>
      <c r="BM89" s="202">
        <v>10217.265599999999</v>
      </c>
    </row>
    <row r="90" spans="1:65" ht="13.95" customHeight="1" x14ac:dyDescent="0.25">
      <c r="A90" s="44" t="s">
        <v>25</v>
      </c>
      <c r="B90" s="202">
        <v>0</v>
      </c>
      <c r="C90" s="199">
        <v>0</v>
      </c>
      <c r="D90" s="199">
        <v>0</v>
      </c>
      <c r="E90" s="199">
        <v>0</v>
      </c>
      <c r="F90" s="199">
        <v>0</v>
      </c>
      <c r="G90" s="199">
        <v>0</v>
      </c>
      <c r="H90" s="199">
        <v>0</v>
      </c>
      <c r="I90" s="202">
        <v>0</v>
      </c>
      <c r="J90" s="199">
        <v>136.94600000000003</v>
      </c>
      <c r="K90" s="199">
        <v>-0.99171000000004028</v>
      </c>
      <c r="L90" s="199">
        <v>-0.99171000000004028</v>
      </c>
      <c r="M90" s="199">
        <v>0</v>
      </c>
      <c r="N90" s="199">
        <v>0</v>
      </c>
      <c r="O90" s="199">
        <v>135.95428999999999</v>
      </c>
      <c r="P90" s="202">
        <v>135.95428999999999</v>
      </c>
      <c r="Q90" s="199">
        <v>-216.22200000000001</v>
      </c>
      <c r="R90" s="199">
        <v>80.267710000000022</v>
      </c>
      <c r="S90" s="199">
        <v>-0.91223539400918696</v>
      </c>
      <c r="T90" s="199">
        <v>0</v>
      </c>
      <c r="U90" s="199">
        <v>81.179945394009209</v>
      </c>
      <c r="V90" s="199">
        <v>-135.95428999999999</v>
      </c>
      <c r="W90" s="202">
        <v>0</v>
      </c>
      <c r="X90" s="199">
        <v>0</v>
      </c>
      <c r="Y90" s="199">
        <v>0</v>
      </c>
      <c r="Z90" s="199">
        <v>0</v>
      </c>
      <c r="AA90" s="199">
        <v>0</v>
      </c>
      <c r="AB90" s="199">
        <v>0</v>
      </c>
      <c r="AC90" s="199">
        <v>0</v>
      </c>
      <c r="AD90" s="202">
        <v>0</v>
      </c>
      <c r="AE90" s="199">
        <v>0</v>
      </c>
      <c r="AF90" s="199">
        <v>0</v>
      </c>
      <c r="AG90" s="199">
        <v>0</v>
      </c>
      <c r="AH90" s="199">
        <v>0</v>
      </c>
      <c r="AI90" s="199">
        <v>0</v>
      </c>
      <c r="AJ90" s="199">
        <v>0</v>
      </c>
      <c r="AK90" s="202">
        <v>0</v>
      </c>
      <c r="AL90" s="199">
        <v>0</v>
      </c>
      <c r="AM90" s="199">
        <v>0</v>
      </c>
      <c r="AN90" s="199">
        <v>0</v>
      </c>
      <c r="AO90" s="199">
        <v>0</v>
      </c>
      <c r="AP90" s="199">
        <v>0</v>
      </c>
      <c r="AQ90" s="199">
        <v>0</v>
      </c>
      <c r="AR90" s="202">
        <v>0</v>
      </c>
      <c r="AS90" s="199">
        <v>133.63900000000001</v>
      </c>
      <c r="AT90" s="199">
        <v>-24.526200000000003</v>
      </c>
      <c r="AU90" s="199">
        <v>-24.526200000000003</v>
      </c>
      <c r="AV90" s="199">
        <v>0</v>
      </c>
      <c r="AW90" s="199">
        <v>0</v>
      </c>
      <c r="AX90" s="199">
        <v>109.11280000000001</v>
      </c>
      <c r="AY90" s="202">
        <v>109.11280000000001</v>
      </c>
      <c r="AZ90" s="199">
        <v>0</v>
      </c>
      <c r="BA90" s="199">
        <v>37.161600000000007</v>
      </c>
      <c r="BB90" s="199">
        <v>37.161600000000007</v>
      </c>
      <c r="BC90" s="199">
        <v>0</v>
      </c>
      <c r="BD90" s="199">
        <v>0</v>
      </c>
      <c r="BE90" s="199">
        <v>37.161600000000007</v>
      </c>
      <c r="BF90" s="202">
        <v>146.27440000000001</v>
      </c>
      <c r="BG90" s="199">
        <v>0</v>
      </c>
      <c r="BH90" s="199">
        <v>5.6551999999999794</v>
      </c>
      <c r="BI90" s="199">
        <v>5.6551999999999794</v>
      </c>
      <c r="BJ90" s="199">
        <v>0</v>
      </c>
      <c r="BK90" s="199">
        <v>0</v>
      </c>
      <c r="BL90" s="199">
        <v>5.6551999999999794</v>
      </c>
      <c r="BM90" s="202">
        <v>151.92959999999999</v>
      </c>
    </row>
    <row r="91" spans="1:65" ht="13.95" customHeight="1" x14ac:dyDescent="0.25">
      <c r="A91" s="44" t="s">
        <v>24</v>
      </c>
      <c r="B91" s="202">
        <v>68829.746939999997</v>
      </c>
      <c r="C91" s="199">
        <v>-14137.594999999999</v>
      </c>
      <c r="D91" s="199">
        <v>29070.175889999999</v>
      </c>
      <c r="E91" s="199">
        <v>34874.640138434406</v>
      </c>
      <c r="F91" s="199">
        <v>0</v>
      </c>
      <c r="G91" s="199">
        <v>-5804.4642484344076</v>
      </c>
      <c r="H91" s="199">
        <v>14932.580889999997</v>
      </c>
      <c r="I91" s="202">
        <v>83762.327829999995</v>
      </c>
      <c r="J91" s="199">
        <v>-2385.3740000000003</v>
      </c>
      <c r="K91" s="199">
        <v>-3774.2450979999953</v>
      </c>
      <c r="L91" s="199">
        <v>10289.397240453472</v>
      </c>
      <c r="M91" s="199">
        <v>0</v>
      </c>
      <c r="N91" s="199">
        <v>-14063.642338453468</v>
      </c>
      <c r="O91" s="199">
        <v>-6159.6190979999956</v>
      </c>
      <c r="P91" s="202">
        <v>77602.708731999999</v>
      </c>
      <c r="Q91" s="199">
        <v>-2444.739</v>
      </c>
      <c r="R91" s="199">
        <v>2111.0951869999976</v>
      </c>
      <c r="S91" s="199">
        <v>2349.7618726132828</v>
      </c>
      <c r="T91" s="199">
        <v>0</v>
      </c>
      <c r="U91" s="199">
        <v>-238.66668561328515</v>
      </c>
      <c r="V91" s="199">
        <v>-333.64381300000241</v>
      </c>
      <c r="W91" s="202">
        <v>77269.064918999997</v>
      </c>
      <c r="X91" s="199">
        <v>2368.1200000000003</v>
      </c>
      <c r="Y91" s="199">
        <v>-974.82689499999606</v>
      </c>
      <c r="Z91" s="199">
        <v>-974.82689499999606</v>
      </c>
      <c r="AA91" s="199">
        <v>0</v>
      </c>
      <c r="AB91" s="199">
        <v>0</v>
      </c>
      <c r="AC91" s="199">
        <v>1393.2931050000043</v>
      </c>
      <c r="AD91" s="202">
        <v>78662.358024000001</v>
      </c>
      <c r="AE91" s="199">
        <v>-21401.737999999998</v>
      </c>
      <c r="AF91" s="199">
        <v>-8206.4998240000059</v>
      </c>
      <c r="AG91" s="199">
        <v>-8206.4998240000059</v>
      </c>
      <c r="AH91" s="199">
        <v>0</v>
      </c>
      <c r="AI91" s="199">
        <v>0</v>
      </c>
      <c r="AJ91" s="199">
        <v>-29608.237824000003</v>
      </c>
      <c r="AK91" s="202">
        <v>49054.120199999998</v>
      </c>
      <c r="AL91" s="199">
        <v>-24875.761999999999</v>
      </c>
      <c r="AM91" s="199">
        <v>10995.244199999997</v>
      </c>
      <c r="AN91" s="199">
        <v>7981.1704807931146</v>
      </c>
      <c r="AO91" s="199">
        <v>0</v>
      </c>
      <c r="AP91" s="199">
        <v>3014.0737192068827</v>
      </c>
      <c r="AQ91" s="199">
        <v>-13880.517800000001</v>
      </c>
      <c r="AR91" s="202">
        <v>35173.602399999996</v>
      </c>
      <c r="AS91" s="199">
        <v>-16112.259</v>
      </c>
      <c r="AT91" s="199">
        <v>-921.3403999999955</v>
      </c>
      <c r="AU91" s="199">
        <v>-921.3403999999955</v>
      </c>
      <c r="AV91" s="199">
        <v>0</v>
      </c>
      <c r="AW91" s="199">
        <v>0</v>
      </c>
      <c r="AX91" s="199">
        <v>-17033.599399999996</v>
      </c>
      <c r="AY91" s="202">
        <v>18140.003000000001</v>
      </c>
      <c r="AZ91" s="199">
        <v>-7923.1090000000004</v>
      </c>
      <c r="BA91" s="199">
        <v>4849.369200000001</v>
      </c>
      <c r="BB91" s="199">
        <v>4849.369200000001</v>
      </c>
      <c r="BC91" s="199">
        <v>0</v>
      </c>
      <c r="BD91" s="199">
        <v>0</v>
      </c>
      <c r="BE91" s="199">
        <v>-3073.7397999999994</v>
      </c>
      <c r="BF91" s="202">
        <v>15066.263200000001</v>
      </c>
      <c r="BG91" s="199">
        <v>-5375.585</v>
      </c>
      <c r="BH91" s="199">
        <v>374.65779999999813</v>
      </c>
      <c r="BI91" s="199">
        <v>374.65779999999813</v>
      </c>
      <c r="BJ91" s="199">
        <v>0</v>
      </c>
      <c r="BK91" s="199">
        <v>0</v>
      </c>
      <c r="BL91" s="199">
        <v>-5000.9272000000019</v>
      </c>
      <c r="BM91" s="202">
        <v>10065.335999999999</v>
      </c>
    </row>
    <row r="92" spans="1:65" ht="13.95" customHeight="1" x14ac:dyDescent="0.25">
      <c r="A92" s="42" t="s">
        <v>15</v>
      </c>
      <c r="B92" s="202">
        <v>304963.87303999998</v>
      </c>
      <c r="C92" s="199">
        <v>20067.07</v>
      </c>
      <c r="D92" s="199">
        <v>127093.62190600001</v>
      </c>
      <c r="E92" s="199">
        <v>153512.96871670536</v>
      </c>
      <c r="F92" s="199">
        <v>-69842.148662210762</v>
      </c>
      <c r="G92" s="199">
        <v>43422.801851505414</v>
      </c>
      <c r="H92" s="199">
        <v>147160.69190600002</v>
      </c>
      <c r="I92" s="202">
        <v>452124.564946</v>
      </c>
      <c r="J92" s="199">
        <v>7255.4580000000005</v>
      </c>
      <c r="K92" s="199">
        <v>70270.70003599998</v>
      </c>
      <c r="L92" s="199">
        <v>61939.096547033798</v>
      </c>
      <c r="M92" s="199">
        <v>0</v>
      </c>
      <c r="N92" s="199">
        <v>8331.6034889661823</v>
      </c>
      <c r="O92" s="199">
        <v>77526.158035999979</v>
      </c>
      <c r="P92" s="202">
        <v>529650.72298199998</v>
      </c>
      <c r="Q92" s="199">
        <v>39081.179000000004</v>
      </c>
      <c r="R92" s="199">
        <v>16722.30257499998</v>
      </c>
      <c r="S92" s="199">
        <v>19476.514324277756</v>
      </c>
      <c r="T92" s="199">
        <v>2538.4134685000004</v>
      </c>
      <c r="U92" s="199">
        <v>-5292.6252177777769</v>
      </c>
      <c r="V92" s="199">
        <v>55803.481574999983</v>
      </c>
      <c r="W92" s="202">
        <v>585454.20455699996</v>
      </c>
      <c r="X92" s="199">
        <v>56284.405999999988</v>
      </c>
      <c r="Y92" s="199">
        <v>-7981.9358610000054</v>
      </c>
      <c r="Z92" s="199">
        <v>-8528.3427314444325</v>
      </c>
      <c r="AA92" s="199">
        <v>546.40687044444405</v>
      </c>
      <c r="AB92" s="199">
        <v>-1.6939338820520788E-11</v>
      </c>
      <c r="AC92" s="199">
        <v>48302.470138999983</v>
      </c>
      <c r="AD92" s="202">
        <v>633756.67469599994</v>
      </c>
      <c r="AE92" s="199">
        <v>109371.60999999999</v>
      </c>
      <c r="AF92" s="199">
        <v>-93344.760095999925</v>
      </c>
      <c r="AG92" s="199">
        <v>-94119.136891520873</v>
      </c>
      <c r="AH92" s="199">
        <v>774.37679552091095</v>
      </c>
      <c r="AI92" s="199">
        <v>3.6834535421803594E-11</v>
      </c>
      <c r="AJ92" s="199">
        <v>16026.849904000061</v>
      </c>
      <c r="AK92" s="202">
        <v>649783.5246</v>
      </c>
      <c r="AL92" s="199">
        <v>-13762.339999999995</v>
      </c>
      <c r="AM92" s="199">
        <v>114895.64220000003</v>
      </c>
      <c r="AN92" s="199">
        <v>117092.20437781894</v>
      </c>
      <c r="AO92" s="199">
        <v>-2196.5621778189197</v>
      </c>
      <c r="AP92" s="199">
        <v>1.0913936421275139E-11</v>
      </c>
      <c r="AQ92" s="199">
        <v>101133.30220000003</v>
      </c>
      <c r="AR92" s="202">
        <v>750916.82680000004</v>
      </c>
      <c r="AS92" s="199">
        <v>-55.191999999993641</v>
      </c>
      <c r="AT92" s="199">
        <v>-29953.365199999927</v>
      </c>
      <c r="AU92" s="199">
        <v>-30659.286654327021</v>
      </c>
      <c r="AV92" s="199">
        <v>705.92145432712027</v>
      </c>
      <c r="AW92" s="199">
        <v>-2.6602720026858151E-11</v>
      </c>
      <c r="AX92" s="199">
        <v>-30008.557199999923</v>
      </c>
      <c r="AY92" s="202">
        <v>720908.26960000012</v>
      </c>
      <c r="AZ92" s="199">
        <v>-38936.125999999997</v>
      </c>
      <c r="BA92" s="199">
        <v>207376.20839999994</v>
      </c>
      <c r="BB92" s="199">
        <v>208693.67763614017</v>
      </c>
      <c r="BC92" s="199">
        <v>-1293.0878934839996</v>
      </c>
      <c r="BD92" s="199">
        <v>-24.381342656227162</v>
      </c>
      <c r="BE92" s="199">
        <v>168440.08239999996</v>
      </c>
      <c r="BF92" s="202">
        <v>889348.35200000007</v>
      </c>
      <c r="BG92" s="199">
        <v>-5825.4609999999993</v>
      </c>
      <c r="BH92" s="199">
        <v>27560.937799999829</v>
      </c>
      <c r="BI92" s="199">
        <v>36118.705599999899</v>
      </c>
      <c r="BJ92" s="199">
        <v>-8557.7678000000014</v>
      </c>
      <c r="BK92" s="199">
        <v>-6.9121597334742546E-11</v>
      </c>
      <c r="BL92" s="199">
        <v>21735.476799999829</v>
      </c>
      <c r="BM92" s="202">
        <v>911083.8287999999</v>
      </c>
    </row>
    <row r="93" spans="1:65" ht="13.95" customHeight="1" x14ac:dyDescent="0.25">
      <c r="A93" s="44" t="s">
        <v>25</v>
      </c>
      <c r="B93" s="202">
        <v>94.611335999999994</v>
      </c>
      <c r="C93" s="199">
        <v>-71.320999999999998</v>
      </c>
      <c r="D93" s="199">
        <v>-23.290335999999996</v>
      </c>
      <c r="E93" s="199">
        <v>-23.290335999999996</v>
      </c>
      <c r="F93" s="199">
        <v>0</v>
      </c>
      <c r="G93" s="199">
        <v>0</v>
      </c>
      <c r="H93" s="199">
        <v>-94.611335999999994</v>
      </c>
      <c r="I93" s="202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202">
        <v>0</v>
      </c>
      <c r="Q93" s="199">
        <v>0</v>
      </c>
      <c r="R93" s="199">
        <v>0</v>
      </c>
      <c r="S93" s="199">
        <v>0</v>
      </c>
      <c r="T93" s="199">
        <v>0</v>
      </c>
      <c r="U93" s="199">
        <v>0</v>
      </c>
      <c r="V93" s="199">
        <v>0</v>
      </c>
      <c r="W93" s="202">
        <v>0</v>
      </c>
      <c r="X93" s="199">
        <v>-383.06800000000658</v>
      </c>
      <c r="Y93" s="199">
        <v>521.5093200000066</v>
      </c>
      <c r="Z93" s="199">
        <v>-24.897550444437456</v>
      </c>
      <c r="AA93" s="199">
        <v>546.40687044444405</v>
      </c>
      <c r="AB93" s="199">
        <v>0</v>
      </c>
      <c r="AC93" s="199">
        <v>138.44131999999999</v>
      </c>
      <c r="AD93" s="202">
        <v>138.44131999999999</v>
      </c>
      <c r="AE93" s="199">
        <v>4069.5149999999976</v>
      </c>
      <c r="AF93" s="199">
        <v>1832.0246800000023</v>
      </c>
      <c r="AG93" s="199">
        <v>-155.38062095569376</v>
      </c>
      <c r="AH93" s="199">
        <v>1987.405300955696</v>
      </c>
      <c r="AI93" s="199">
        <v>0</v>
      </c>
      <c r="AJ93" s="199">
        <v>5901.5396799999999</v>
      </c>
      <c r="AK93" s="202">
        <v>6039.9809999999998</v>
      </c>
      <c r="AL93" s="199">
        <v>-3978.1969999999988</v>
      </c>
      <c r="AM93" s="199">
        <v>567.75379999999905</v>
      </c>
      <c r="AN93" s="199">
        <v>449.90267048494889</v>
      </c>
      <c r="AO93" s="199">
        <v>117.85112951505019</v>
      </c>
      <c r="AP93" s="199">
        <v>0</v>
      </c>
      <c r="AQ93" s="199">
        <v>-3410.4431999999997</v>
      </c>
      <c r="AR93" s="202">
        <v>2629.5378000000001</v>
      </c>
      <c r="AS93" s="199">
        <v>-2015.835</v>
      </c>
      <c r="AT93" s="199">
        <v>204.64319999999998</v>
      </c>
      <c r="AU93" s="199">
        <v>0.60402236980348789</v>
      </c>
      <c r="AV93" s="199">
        <v>204.03917763019649</v>
      </c>
      <c r="AW93" s="199">
        <v>0</v>
      </c>
      <c r="AX93" s="199">
        <v>-1811.1918000000001</v>
      </c>
      <c r="AY93" s="202">
        <v>818.346</v>
      </c>
      <c r="AZ93" s="199">
        <v>1233.7859999999998</v>
      </c>
      <c r="BA93" s="199">
        <v>178.55260000000021</v>
      </c>
      <c r="BB93" s="199">
        <v>11.926933478000194</v>
      </c>
      <c r="BC93" s="199">
        <v>166.62566652200002</v>
      </c>
      <c r="BD93" s="199">
        <v>0</v>
      </c>
      <c r="BE93" s="199">
        <v>1412.3386</v>
      </c>
      <c r="BF93" s="202">
        <v>2230.6846</v>
      </c>
      <c r="BG93" s="199">
        <v>-1681.5800000000002</v>
      </c>
      <c r="BH93" s="199">
        <v>552.38499999999999</v>
      </c>
      <c r="BI93" s="199">
        <v>40.271299999999997</v>
      </c>
      <c r="BJ93" s="199">
        <v>512.11369999999999</v>
      </c>
      <c r="BK93" s="199">
        <v>0</v>
      </c>
      <c r="BL93" s="199">
        <v>-1129.1950000000002</v>
      </c>
      <c r="BM93" s="202">
        <v>1101.4895999999999</v>
      </c>
    </row>
    <row r="94" spans="1:65" ht="13.95" customHeight="1" x14ac:dyDescent="0.25">
      <c r="A94" s="44" t="s">
        <v>24</v>
      </c>
      <c r="B94" s="202">
        <v>304869.261704</v>
      </c>
      <c r="C94" s="199">
        <v>20138.391</v>
      </c>
      <c r="D94" s="199">
        <v>127116.91224199999</v>
      </c>
      <c r="E94" s="199">
        <v>153536.25905270537</v>
      </c>
      <c r="F94" s="199">
        <v>-69842.148662210762</v>
      </c>
      <c r="G94" s="199">
        <v>43422.801851505385</v>
      </c>
      <c r="H94" s="199">
        <v>147255.30324199999</v>
      </c>
      <c r="I94" s="202">
        <v>452124.564946</v>
      </c>
      <c r="J94" s="199">
        <v>7255.4580000000005</v>
      </c>
      <c r="K94" s="199">
        <v>70270.70003599998</v>
      </c>
      <c r="L94" s="199">
        <v>61939.096547033798</v>
      </c>
      <c r="M94" s="199">
        <v>0</v>
      </c>
      <c r="N94" s="199">
        <v>8331.6034889661823</v>
      </c>
      <c r="O94" s="199">
        <v>77526.158035999979</v>
      </c>
      <c r="P94" s="202">
        <v>529650.72298199998</v>
      </c>
      <c r="Q94" s="199">
        <v>39081.179000000004</v>
      </c>
      <c r="R94" s="199">
        <v>16722.30257499998</v>
      </c>
      <c r="S94" s="199">
        <v>19476.514324277756</v>
      </c>
      <c r="T94" s="199">
        <v>2538.4134685000004</v>
      </c>
      <c r="U94" s="199">
        <v>-5292.6252177777769</v>
      </c>
      <c r="V94" s="199">
        <v>55803.481574999983</v>
      </c>
      <c r="W94" s="202">
        <v>585454.20455699996</v>
      </c>
      <c r="X94" s="199">
        <v>56667.473999999995</v>
      </c>
      <c r="Y94" s="199">
        <v>-8503.4451809999955</v>
      </c>
      <c r="Z94" s="199">
        <v>-8503.4451809999955</v>
      </c>
      <c r="AA94" s="199">
        <v>0</v>
      </c>
      <c r="AB94" s="199">
        <v>0</v>
      </c>
      <c r="AC94" s="199">
        <v>48164.028818999999</v>
      </c>
      <c r="AD94" s="202">
        <v>633618.23337599996</v>
      </c>
      <c r="AE94" s="199">
        <v>105302.09499999999</v>
      </c>
      <c r="AF94" s="199">
        <v>-95176.784775999971</v>
      </c>
      <c r="AG94" s="199">
        <v>-93963.75627056518</v>
      </c>
      <c r="AH94" s="199">
        <v>-1213.0285054347851</v>
      </c>
      <c r="AI94" s="199">
        <v>-6.3664629124104977E-12</v>
      </c>
      <c r="AJ94" s="199">
        <v>10125.310224000015</v>
      </c>
      <c r="AK94" s="202">
        <v>643743.54359999998</v>
      </c>
      <c r="AL94" s="199">
        <v>-9784.1429999999964</v>
      </c>
      <c r="AM94" s="199">
        <v>114327.88840000001</v>
      </c>
      <c r="AN94" s="199">
        <v>116642.30170733399</v>
      </c>
      <c r="AO94" s="199">
        <v>-2314.4133073339699</v>
      </c>
      <c r="AP94" s="199">
        <v>-6.3664629124104977E-12</v>
      </c>
      <c r="AQ94" s="199">
        <v>104543.74540000001</v>
      </c>
      <c r="AR94" s="202">
        <v>748287.28899999999</v>
      </c>
      <c r="AS94" s="199">
        <v>1960.6430000000064</v>
      </c>
      <c r="AT94" s="199">
        <v>-30158.008399999901</v>
      </c>
      <c r="AU94" s="199">
        <v>-30659.890676696825</v>
      </c>
      <c r="AV94" s="199">
        <v>501.88227669692373</v>
      </c>
      <c r="AW94" s="199">
        <v>5.1159076974727213E-13</v>
      </c>
      <c r="AX94" s="199">
        <v>-28197.365399999893</v>
      </c>
      <c r="AY94" s="202">
        <v>720089.9236000001</v>
      </c>
      <c r="AZ94" s="199">
        <v>-40169.911999999997</v>
      </c>
      <c r="BA94" s="199">
        <v>207197.65579999995</v>
      </c>
      <c r="BB94" s="199">
        <v>208681.75070266216</v>
      </c>
      <c r="BC94" s="199">
        <v>-1459.7135600059996</v>
      </c>
      <c r="BD94" s="199">
        <v>-24.381342656211473</v>
      </c>
      <c r="BE94" s="199">
        <v>167027.74379999994</v>
      </c>
      <c r="BF94" s="202">
        <v>887117.66740000003</v>
      </c>
      <c r="BG94" s="199">
        <v>-4143.8809999999994</v>
      </c>
      <c r="BH94" s="199">
        <v>27008.552799999896</v>
      </c>
      <c r="BI94" s="199">
        <v>36078.434299999899</v>
      </c>
      <c r="BJ94" s="199">
        <v>-9069.8815000000013</v>
      </c>
      <c r="BK94" s="199">
        <v>0</v>
      </c>
      <c r="BL94" s="199">
        <v>22864.671799999895</v>
      </c>
      <c r="BM94" s="202">
        <v>909982.33919999993</v>
      </c>
    </row>
    <row r="95" spans="1:65" ht="13.95" customHeight="1" x14ac:dyDescent="0.25">
      <c r="A95" s="42" t="s">
        <v>17</v>
      </c>
      <c r="B95" s="202">
        <v>57618.303624</v>
      </c>
      <c r="C95" s="199">
        <v>-3151.0119999999988</v>
      </c>
      <c r="D95" s="199">
        <v>-17050.251770999999</v>
      </c>
      <c r="E95" s="199">
        <v>27215.091667860597</v>
      </c>
      <c r="F95" s="199">
        <v>0</v>
      </c>
      <c r="G95" s="199">
        <v>-44265.343438860597</v>
      </c>
      <c r="H95" s="199">
        <v>-20201.263770999998</v>
      </c>
      <c r="I95" s="202">
        <v>37417.039853000002</v>
      </c>
      <c r="J95" s="199">
        <v>-530.27799999999991</v>
      </c>
      <c r="K95" s="199">
        <v>4334.5788749999938</v>
      </c>
      <c r="L95" s="199">
        <v>4774.165391052311</v>
      </c>
      <c r="M95" s="199">
        <v>0</v>
      </c>
      <c r="N95" s="199">
        <v>-439.58651605231717</v>
      </c>
      <c r="O95" s="199">
        <v>3804.3008749999935</v>
      </c>
      <c r="P95" s="202">
        <v>41221.340727999996</v>
      </c>
      <c r="Q95" s="199">
        <v>7830.1390000000001</v>
      </c>
      <c r="R95" s="199">
        <v>1834.3955710000037</v>
      </c>
      <c r="S95" s="199">
        <v>2047.8092869916138</v>
      </c>
      <c r="T95" s="199">
        <v>0</v>
      </c>
      <c r="U95" s="199">
        <v>-213.41371599161016</v>
      </c>
      <c r="V95" s="199">
        <v>9664.5345710000038</v>
      </c>
      <c r="W95" s="202">
        <v>50885.875298999999</v>
      </c>
      <c r="X95" s="199">
        <v>214.46099999999979</v>
      </c>
      <c r="Y95" s="199">
        <v>-735.38408300000128</v>
      </c>
      <c r="Z95" s="199">
        <v>-732.35647845662811</v>
      </c>
      <c r="AA95" s="199">
        <v>0</v>
      </c>
      <c r="AB95" s="199">
        <v>-3.0276045433731724</v>
      </c>
      <c r="AC95" s="199">
        <v>-520.9230830000015</v>
      </c>
      <c r="AD95" s="202">
        <v>50364.952215999998</v>
      </c>
      <c r="AE95" s="199">
        <v>52751.702000000005</v>
      </c>
      <c r="AF95" s="199">
        <v>-10906.277615999999</v>
      </c>
      <c r="AG95" s="199">
        <v>-10233.787446990682</v>
      </c>
      <c r="AH95" s="199">
        <v>0</v>
      </c>
      <c r="AI95" s="199">
        <v>-672.49016900931747</v>
      </c>
      <c r="AJ95" s="199">
        <v>41845.424384000005</v>
      </c>
      <c r="AK95" s="202">
        <v>92210.376600000003</v>
      </c>
      <c r="AL95" s="199">
        <v>8896.5029999999988</v>
      </c>
      <c r="AM95" s="199">
        <v>21124.216199999995</v>
      </c>
      <c r="AN95" s="199">
        <v>21124.216199999995</v>
      </c>
      <c r="AO95" s="199">
        <v>0</v>
      </c>
      <c r="AP95" s="199">
        <v>0</v>
      </c>
      <c r="AQ95" s="199">
        <v>30020.719199999992</v>
      </c>
      <c r="AR95" s="202">
        <v>122231.0958</v>
      </c>
      <c r="AS95" s="199">
        <v>45702.885999999999</v>
      </c>
      <c r="AT95" s="199">
        <v>-5301.3533999999781</v>
      </c>
      <c r="AU95" s="199">
        <v>-5301.3533999999781</v>
      </c>
      <c r="AV95" s="199">
        <v>0</v>
      </c>
      <c r="AW95" s="199">
        <v>0</v>
      </c>
      <c r="AX95" s="199">
        <v>40401.53260000002</v>
      </c>
      <c r="AY95" s="202">
        <v>162632.62840000002</v>
      </c>
      <c r="AZ95" s="199">
        <v>5367.08</v>
      </c>
      <c r="BA95" s="199">
        <v>50826.794000000009</v>
      </c>
      <c r="BB95" s="199">
        <v>52547.108493490006</v>
      </c>
      <c r="BC95" s="199">
        <v>0</v>
      </c>
      <c r="BD95" s="199">
        <v>-1720.3144934899974</v>
      </c>
      <c r="BE95" s="199">
        <v>56193.874000000011</v>
      </c>
      <c r="BF95" s="202">
        <v>218826.50240000003</v>
      </c>
      <c r="BG95" s="199">
        <v>-6427.9309999999996</v>
      </c>
      <c r="BH95" s="199">
        <v>12267.324599999953</v>
      </c>
      <c r="BI95" s="199">
        <v>9265.7100499999524</v>
      </c>
      <c r="BJ95" s="199">
        <v>0</v>
      </c>
      <c r="BK95" s="199">
        <v>3001.6145500000002</v>
      </c>
      <c r="BL95" s="199">
        <v>5839.3935999999521</v>
      </c>
      <c r="BM95" s="202">
        <v>224665.89599999998</v>
      </c>
    </row>
    <row r="96" spans="1:65" ht="13.95" customHeight="1" x14ac:dyDescent="0.25">
      <c r="A96" s="44" t="s">
        <v>25</v>
      </c>
      <c r="B96" s="202">
        <v>0</v>
      </c>
      <c r="C96" s="199">
        <v>0</v>
      </c>
      <c r="D96" s="199">
        <v>0</v>
      </c>
      <c r="E96" s="199">
        <v>0</v>
      </c>
      <c r="F96" s="199">
        <v>0</v>
      </c>
      <c r="G96" s="199">
        <v>0</v>
      </c>
      <c r="H96" s="199">
        <v>0</v>
      </c>
      <c r="I96" s="202">
        <v>0</v>
      </c>
      <c r="J96" s="199">
        <v>102.518</v>
      </c>
      <c r="K96" s="199">
        <v>6.2454319999999939</v>
      </c>
      <c r="L96" s="199">
        <v>6.2454319999999939</v>
      </c>
      <c r="M96" s="199">
        <v>0</v>
      </c>
      <c r="N96" s="199">
        <v>0</v>
      </c>
      <c r="O96" s="199">
        <v>108.76343199999999</v>
      </c>
      <c r="P96" s="202">
        <v>108.76343199999999</v>
      </c>
      <c r="Q96" s="199">
        <v>0</v>
      </c>
      <c r="R96" s="199">
        <v>-108.76343199999999</v>
      </c>
      <c r="S96" s="199">
        <v>-2.9109276444444134</v>
      </c>
      <c r="T96" s="199">
        <v>0</v>
      </c>
      <c r="U96" s="199">
        <v>-105.85250435555558</v>
      </c>
      <c r="V96" s="199">
        <v>-108.76343199999999</v>
      </c>
      <c r="W96" s="202">
        <v>0</v>
      </c>
      <c r="X96" s="199">
        <v>0</v>
      </c>
      <c r="Y96" s="199">
        <v>0</v>
      </c>
      <c r="Z96" s="199">
        <v>0</v>
      </c>
      <c r="AA96" s="199">
        <v>0</v>
      </c>
      <c r="AB96" s="199">
        <v>0</v>
      </c>
      <c r="AC96" s="199">
        <v>0</v>
      </c>
      <c r="AD96" s="202">
        <v>0</v>
      </c>
      <c r="AE96" s="199">
        <v>0</v>
      </c>
      <c r="AF96" s="199">
        <v>0</v>
      </c>
      <c r="AG96" s="199">
        <v>0</v>
      </c>
      <c r="AH96" s="199">
        <v>0</v>
      </c>
      <c r="AI96" s="199">
        <v>0</v>
      </c>
      <c r="AJ96" s="199">
        <v>0</v>
      </c>
      <c r="AK96" s="202">
        <v>0</v>
      </c>
      <c r="AL96" s="199">
        <v>0</v>
      </c>
      <c r="AM96" s="199">
        <v>0</v>
      </c>
      <c r="AN96" s="199">
        <v>0</v>
      </c>
      <c r="AO96" s="199">
        <v>0</v>
      </c>
      <c r="AP96" s="199">
        <v>0</v>
      </c>
      <c r="AQ96" s="199">
        <v>0</v>
      </c>
      <c r="AR96" s="202">
        <v>0</v>
      </c>
      <c r="AS96" s="199">
        <v>0</v>
      </c>
      <c r="AT96" s="199">
        <v>0</v>
      </c>
      <c r="AU96" s="199">
        <v>0</v>
      </c>
      <c r="AV96" s="199">
        <v>0</v>
      </c>
      <c r="AW96" s="199">
        <v>0</v>
      </c>
      <c r="AX96" s="199">
        <v>0</v>
      </c>
      <c r="AY96" s="202">
        <v>0</v>
      </c>
      <c r="AZ96" s="199">
        <v>0</v>
      </c>
      <c r="BA96" s="199">
        <v>0</v>
      </c>
      <c r="BB96" s="199">
        <v>0</v>
      </c>
      <c r="BC96" s="199">
        <v>0</v>
      </c>
      <c r="BD96" s="199">
        <v>0</v>
      </c>
      <c r="BE96" s="199">
        <v>0</v>
      </c>
      <c r="BF96" s="202">
        <v>0</v>
      </c>
      <c r="BG96" s="199">
        <v>0</v>
      </c>
      <c r="BH96" s="199">
        <v>0</v>
      </c>
      <c r="BI96" s="199">
        <v>0</v>
      </c>
      <c r="BJ96" s="199">
        <v>0</v>
      </c>
      <c r="BK96" s="199">
        <v>0</v>
      </c>
      <c r="BL96" s="199">
        <v>0</v>
      </c>
      <c r="BM96" s="202">
        <v>0</v>
      </c>
    </row>
    <row r="97" spans="1:65" ht="13.95" customHeight="1" x14ac:dyDescent="0.25">
      <c r="A97" s="47" t="s">
        <v>49</v>
      </c>
      <c r="B97" s="202">
        <v>57618.303624</v>
      </c>
      <c r="C97" s="199">
        <v>-3151.0119999999988</v>
      </c>
      <c r="D97" s="199">
        <v>-17050.251770999999</v>
      </c>
      <c r="E97" s="199">
        <v>27215.091667860597</v>
      </c>
      <c r="F97" s="199">
        <v>0</v>
      </c>
      <c r="G97" s="199">
        <v>-44265.343438860597</v>
      </c>
      <c r="H97" s="199">
        <v>-20201.263770999998</v>
      </c>
      <c r="I97" s="202">
        <v>37417.039853000002</v>
      </c>
      <c r="J97" s="199">
        <v>-632.79599999999994</v>
      </c>
      <c r="K97" s="199">
        <v>4328.3334429999941</v>
      </c>
      <c r="L97" s="199">
        <v>4767.9199590523112</v>
      </c>
      <c r="M97" s="199">
        <v>0</v>
      </c>
      <c r="N97" s="199">
        <v>-439.58651605231717</v>
      </c>
      <c r="O97" s="199">
        <v>3695.5374429999938</v>
      </c>
      <c r="P97" s="202">
        <v>41112.577295999996</v>
      </c>
      <c r="Q97" s="199">
        <v>7830.1390000000001</v>
      </c>
      <c r="R97" s="199">
        <v>1943.1590030000034</v>
      </c>
      <c r="S97" s="199">
        <v>2050.7202146360582</v>
      </c>
      <c r="T97" s="199">
        <v>0</v>
      </c>
      <c r="U97" s="199">
        <v>-107.56121163605485</v>
      </c>
      <c r="V97" s="199">
        <v>9773.2980030000035</v>
      </c>
      <c r="W97" s="202">
        <v>50885.875298999999</v>
      </c>
      <c r="X97" s="199">
        <v>214.46099999999979</v>
      </c>
      <c r="Y97" s="199">
        <v>-735.38408300000128</v>
      </c>
      <c r="Z97" s="199">
        <v>-732.35647845662811</v>
      </c>
      <c r="AA97" s="199">
        <v>0</v>
      </c>
      <c r="AB97" s="199">
        <v>-3.0276045433731724</v>
      </c>
      <c r="AC97" s="199">
        <v>-520.9230830000015</v>
      </c>
      <c r="AD97" s="202">
        <v>50364.952215999998</v>
      </c>
      <c r="AE97" s="199">
        <v>52751.702000000005</v>
      </c>
      <c r="AF97" s="199">
        <v>-10906.277615999999</v>
      </c>
      <c r="AG97" s="199">
        <v>-10233.787446990682</v>
      </c>
      <c r="AH97" s="199">
        <v>0</v>
      </c>
      <c r="AI97" s="199">
        <v>-672.49016900931747</v>
      </c>
      <c r="AJ97" s="199">
        <v>41845.424384000005</v>
      </c>
      <c r="AK97" s="202">
        <v>92210.376600000003</v>
      </c>
      <c r="AL97" s="199">
        <v>8896.5029999999988</v>
      </c>
      <c r="AM97" s="199">
        <v>21124.216199999995</v>
      </c>
      <c r="AN97" s="199">
        <v>21124.216199999995</v>
      </c>
      <c r="AO97" s="199">
        <v>0</v>
      </c>
      <c r="AP97" s="199">
        <v>0</v>
      </c>
      <c r="AQ97" s="199">
        <v>30020.719199999992</v>
      </c>
      <c r="AR97" s="202">
        <v>122231.0958</v>
      </c>
      <c r="AS97" s="199">
        <v>45702.885999999999</v>
      </c>
      <c r="AT97" s="199">
        <v>-5301.3533999999781</v>
      </c>
      <c r="AU97" s="199">
        <v>-5301.3533999999781</v>
      </c>
      <c r="AV97" s="199">
        <v>0</v>
      </c>
      <c r="AW97" s="199">
        <v>0</v>
      </c>
      <c r="AX97" s="199">
        <v>40401.53260000002</v>
      </c>
      <c r="AY97" s="202">
        <v>162632.62840000002</v>
      </c>
      <c r="AZ97" s="199">
        <v>5367.08</v>
      </c>
      <c r="BA97" s="199">
        <v>50826.794000000009</v>
      </c>
      <c r="BB97" s="199">
        <v>52547.108493490006</v>
      </c>
      <c r="BC97" s="199">
        <v>0</v>
      </c>
      <c r="BD97" s="199">
        <v>-1720.3144934899974</v>
      </c>
      <c r="BE97" s="199">
        <v>56193.874000000011</v>
      </c>
      <c r="BF97" s="202">
        <v>218826.50240000003</v>
      </c>
      <c r="BG97" s="199">
        <v>-6427.9309999999996</v>
      </c>
      <c r="BH97" s="199">
        <v>12267.324599999953</v>
      </c>
      <c r="BI97" s="199">
        <v>9265.7100499999524</v>
      </c>
      <c r="BJ97" s="199">
        <v>0</v>
      </c>
      <c r="BK97" s="199">
        <v>3001.6145500000002</v>
      </c>
      <c r="BL97" s="199">
        <v>5839.3935999999521</v>
      </c>
      <c r="BM97" s="202">
        <v>224665.89599999998</v>
      </c>
    </row>
    <row r="98" spans="1:65" ht="26.4" customHeight="1" x14ac:dyDescent="0.25">
      <c r="A98" s="139" t="s">
        <v>141</v>
      </c>
      <c r="B98" s="202">
        <v>0</v>
      </c>
      <c r="C98" s="199">
        <v>0</v>
      </c>
      <c r="D98" s="199">
        <v>0</v>
      </c>
      <c r="E98" s="199">
        <v>0</v>
      </c>
      <c r="F98" s="199">
        <v>0</v>
      </c>
      <c r="G98" s="199">
        <v>0</v>
      </c>
      <c r="H98" s="199">
        <v>0</v>
      </c>
      <c r="I98" s="202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202">
        <v>0</v>
      </c>
      <c r="Q98" s="199">
        <v>0</v>
      </c>
      <c r="R98" s="199">
        <v>0</v>
      </c>
      <c r="S98" s="199">
        <v>0</v>
      </c>
      <c r="T98" s="199">
        <v>0</v>
      </c>
      <c r="U98" s="199">
        <v>0</v>
      </c>
      <c r="V98" s="199">
        <v>0</v>
      </c>
      <c r="W98" s="202">
        <v>0</v>
      </c>
      <c r="X98" s="199">
        <v>0</v>
      </c>
      <c r="Y98" s="199">
        <v>0</v>
      </c>
      <c r="Z98" s="199">
        <v>0</v>
      </c>
      <c r="AA98" s="199">
        <v>0</v>
      </c>
      <c r="AB98" s="199">
        <v>0</v>
      </c>
      <c r="AC98" s="199">
        <v>0</v>
      </c>
      <c r="AD98" s="202">
        <v>0</v>
      </c>
      <c r="AE98" s="199">
        <v>0</v>
      </c>
      <c r="AF98" s="199">
        <v>0</v>
      </c>
      <c r="AG98" s="199">
        <v>0</v>
      </c>
      <c r="AH98" s="199">
        <v>0</v>
      </c>
      <c r="AI98" s="199">
        <v>0</v>
      </c>
      <c r="AJ98" s="199">
        <v>0</v>
      </c>
      <c r="AK98" s="202">
        <v>0</v>
      </c>
      <c r="AL98" s="199">
        <v>-9204.34</v>
      </c>
      <c r="AM98" s="199">
        <v>94254.33679999999</v>
      </c>
      <c r="AN98" s="199">
        <v>8489.6476571905223</v>
      </c>
      <c r="AO98" s="199">
        <v>85764.689142809468</v>
      </c>
      <c r="AP98" s="199">
        <v>0</v>
      </c>
      <c r="AQ98" s="199">
        <v>85049.996799999994</v>
      </c>
      <c r="AR98" s="202">
        <v>85049.996799999994</v>
      </c>
      <c r="AS98" s="199">
        <v>-4626.2879999999996</v>
      </c>
      <c r="AT98" s="199">
        <v>-11846.313999999984</v>
      </c>
      <c r="AU98" s="199">
        <v>-3545.9910273475289</v>
      </c>
      <c r="AV98" s="199">
        <v>-8300.3229726524551</v>
      </c>
      <c r="AW98" s="199">
        <v>0</v>
      </c>
      <c r="AX98" s="199">
        <v>-16472.601999999984</v>
      </c>
      <c r="AY98" s="202">
        <v>68577.394800000009</v>
      </c>
      <c r="AZ98" s="199">
        <v>-1321.173</v>
      </c>
      <c r="BA98" s="199">
        <v>-41987.319200000005</v>
      </c>
      <c r="BB98" s="199">
        <v>8565.4531805084771</v>
      </c>
      <c r="BC98" s="199">
        <v>-50552.772380508482</v>
      </c>
      <c r="BD98" s="199">
        <v>0</v>
      </c>
      <c r="BE98" s="199">
        <v>-43308.492200000008</v>
      </c>
      <c r="BF98" s="202">
        <v>25268.902600000001</v>
      </c>
      <c r="BG98" s="199">
        <v>0</v>
      </c>
      <c r="BH98" s="199">
        <v>-1833.7618000000039</v>
      </c>
      <c r="BI98" s="199">
        <v>874.63964999999644</v>
      </c>
      <c r="BJ98" s="199">
        <v>-2708.4014500000003</v>
      </c>
      <c r="BK98" s="199">
        <v>0</v>
      </c>
      <c r="BL98" s="199">
        <v>-1833.7618000000039</v>
      </c>
      <c r="BM98" s="202">
        <v>23435.140799999997</v>
      </c>
    </row>
    <row r="99" spans="1:65" ht="13.95" customHeight="1" x14ac:dyDescent="0.25">
      <c r="A99" s="42" t="s">
        <v>142</v>
      </c>
      <c r="B99" s="202">
        <v>0</v>
      </c>
      <c r="C99" s="199">
        <v>0</v>
      </c>
      <c r="D99" s="199">
        <v>0</v>
      </c>
      <c r="E99" s="199">
        <v>0</v>
      </c>
      <c r="F99" s="199">
        <v>0</v>
      </c>
      <c r="G99" s="199">
        <v>0</v>
      </c>
      <c r="H99" s="199">
        <v>0</v>
      </c>
      <c r="I99" s="202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202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</v>
      </c>
      <c r="V99" s="199">
        <v>0</v>
      </c>
      <c r="W99" s="202">
        <v>0</v>
      </c>
      <c r="X99" s="199">
        <v>0</v>
      </c>
      <c r="Y99" s="199">
        <v>0</v>
      </c>
      <c r="Z99" s="199">
        <v>0</v>
      </c>
      <c r="AA99" s="199">
        <v>0</v>
      </c>
      <c r="AB99" s="199">
        <v>0</v>
      </c>
      <c r="AC99" s="199">
        <v>0</v>
      </c>
      <c r="AD99" s="202">
        <v>0</v>
      </c>
      <c r="AE99" s="199">
        <v>0</v>
      </c>
      <c r="AF99" s="199">
        <v>0</v>
      </c>
      <c r="AG99" s="199">
        <v>0</v>
      </c>
      <c r="AH99" s="199">
        <v>0</v>
      </c>
      <c r="AI99" s="199">
        <v>0</v>
      </c>
      <c r="AJ99" s="199">
        <v>0</v>
      </c>
      <c r="AK99" s="202">
        <v>0</v>
      </c>
      <c r="AL99" s="199">
        <v>-9204.34</v>
      </c>
      <c r="AM99" s="199">
        <v>94254.33679999999</v>
      </c>
      <c r="AN99" s="199">
        <v>8489.6476571905223</v>
      </c>
      <c r="AO99" s="199">
        <v>85764.689142809468</v>
      </c>
      <c r="AP99" s="199">
        <v>0</v>
      </c>
      <c r="AQ99" s="199">
        <v>85049.996799999994</v>
      </c>
      <c r="AR99" s="202">
        <v>85049.996799999994</v>
      </c>
      <c r="AS99" s="199">
        <v>-4626.2879999999996</v>
      </c>
      <c r="AT99" s="199">
        <v>-11846.313999999984</v>
      </c>
      <c r="AU99" s="199">
        <v>-3545.9910273475289</v>
      </c>
      <c r="AV99" s="199">
        <v>-8300.3229726524551</v>
      </c>
      <c r="AW99" s="199">
        <v>0</v>
      </c>
      <c r="AX99" s="199">
        <v>-16472.601999999984</v>
      </c>
      <c r="AY99" s="202">
        <v>68577.394800000009</v>
      </c>
      <c r="AZ99" s="199">
        <v>-1321.173</v>
      </c>
      <c r="BA99" s="199">
        <v>-41987.319200000005</v>
      </c>
      <c r="BB99" s="199">
        <v>8565.4531805084771</v>
      </c>
      <c r="BC99" s="199">
        <v>-50552.772380508482</v>
      </c>
      <c r="BD99" s="199">
        <v>0</v>
      </c>
      <c r="BE99" s="199">
        <v>-43308.492200000008</v>
      </c>
      <c r="BF99" s="202">
        <v>25268.902600000001</v>
      </c>
      <c r="BG99" s="199">
        <v>0</v>
      </c>
      <c r="BH99" s="199">
        <v>-1833.7618000000039</v>
      </c>
      <c r="BI99" s="199">
        <v>874.63964999999644</v>
      </c>
      <c r="BJ99" s="199">
        <v>-2708.4014500000003</v>
      </c>
      <c r="BK99" s="199">
        <v>0</v>
      </c>
      <c r="BL99" s="199">
        <v>-1833.7618000000039</v>
      </c>
      <c r="BM99" s="202">
        <v>23435.140799999997</v>
      </c>
    </row>
    <row r="100" spans="1:65" ht="13.95" customHeight="1" x14ac:dyDescent="0.25">
      <c r="A100" s="34" t="s">
        <v>5</v>
      </c>
      <c r="B100" s="202">
        <v>1398371.314636</v>
      </c>
      <c r="C100" s="199">
        <v>27594.062999999958</v>
      </c>
      <c r="D100" s="199">
        <v>509664.41524700017</v>
      </c>
      <c r="E100" s="199">
        <v>650063.15301202796</v>
      </c>
      <c r="F100" s="199">
        <v>0</v>
      </c>
      <c r="G100" s="199">
        <v>-140398.73776502779</v>
      </c>
      <c r="H100" s="199">
        <v>537258.47824700014</v>
      </c>
      <c r="I100" s="202">
        <v>1935629.7928830001</v>
      </c>
      <c r="J100" s="199">
        <v>-60867.245999999999</v>
      </c>
      <c r="K100" s="199">
        <v>172654.67880099983</v>
      </c>
      <c r="L100" s="199">
        <v>229204.37463833872</v>
      </c>
      <c r="M100" s="199">
        <v>-2618.3028351635153</v>
      </c>
      <c r="N100" s="199">
        <v>-53931.393002175377</v>
      </c>
      <c r="O100" s="199">
        <v>111787.43280099984</v>
      </c>
      <c r="P100" s="202">
        <v>2047417.2256839999</v>
      </c>
      <c r="Q100" s="199">
        <v>30351.625999999997</v>
      </c>
      <c r="R100" s="199">
        <v>51887.827886999985</v>
      </c>
      <c r="S100" s="199">
        <v>118846.08715449783</v>
      </c>
      <c r="T100" s="199">
        <v>0</v>
      </c>
      <c r="U100" s="199">
        <v>-66958.259267497837</v>
      </c>
      <c r="V100" s="199">
        <v>82239.453886999981</v>
      </c>
      <c r="W100" s="202">
        <v>2129656.6795709999</v>
      </c>
      <c r="X100" s="199">
        <v>53740.714999999997</v>
      </c>
      <c r="Y100" s="199">
        <v>-169823.77169900006</v>
      </c>
      <c r="Z100" s="199">
        <v>-66360.681221204664</v>
      </c>
      <c r="AA100" s="199">
        <v>0</v>
      </c>
      <c r="AB100" s="199">
        <v>-103463.0904777954</v>
      </c>
      <c r="AC100" s="199">
        <v>-116083.05669900007</v>
      </c>
      <c r="AD100" s="202">
        <v>2013573.6228719999</v>
      </c>
      <c r="AE100" s="199">
        <v>71114.216</v>
      </c>
      <c r="AF100" s="199">
        <v>-350976.42987199989</v>
      </c>
      <c r="AG100" s="199">
        <v>-283646.78895576013</v>
      </c>
      <c r="AH100" s="199">
        <v>0</v>
      </c>
      <c r="AI100" s="199">
        <v>-67329.640916239761</v>
      </c>
      <c r="AJ100" s="199">
        <v>-279862.21387199988</v>
      </c>
      <c r="AK100" s="202">
        <v>1733711.409</v>
      </c>
      <c r="AL100" s="199">
        <v>122603.50599999999</v>
      </c>
      <c r="AM100" s="199">
        <v>292978.80400000006</v>
      </c>
      <c r="AN100" s="199">
        <v>381034.12099651224</v>
      </c>
      <c r="AO100" s="199">
        <v>-791.49894782608726</v>
      </c>
      <c r="AP100" s="199">
        <v>-87263.818048686095</v>
      </c>
      <c r="AQ100" s="199">
        <v>415582.31000000006</v>
      </c>
      <c r="AR100" s="202">
        <v>2149293.719</v>
      </c>
      <c r="AS100" s="199">
        <v>103544.17199999999</v>
      </c>
      <c r="AT100" s="199">
        <v>-219957.31419999988</v>
      </c>
      <c r="AU100" s="199">
        <v>-122421.756473837</v>
      </c>
      <c r="AV100" s="199">
        <v>0</v>
      </c>
      <c r="AW100" s="199">
        <v>-97535.557726162879</v>
      </c>
      <c r="AX100" s="199">
        <v>-116413.14219999989</v>
      </c>
      <c r="AY100" s="202">
        <v>2032880.5768000002</v>
      </c>
      <c r="AZ100" s="199">
        <v>429726.36999999994</v>
      </c>
      <c r="BA100" s="199">
        <v>450411.16060000047</v>
      </c>
      <c r="BB100" s="199">
        <v>580814.6732588954</v>
      </c>
      <c r="BC100" s="199">
        <v>0</v>
      </c>
      <c r="BD100" s="199">
        <v>-130403.51265889494</v>
      </c>
      <c r="BE100" s="199">
        <v>880137.53060000041</v>
      </c>
      <c r="BF100" s="202">
        <v>2913018.1074000006</v>
      </c>
      <c r="BG100" s="199">
        <v>1060349.9418283871</v>
      </c>
      <c r="BH100" s="199">
        <v>211912.60677161184</v>
      </c>
      <c r="BI100" s="199">
        <v>221414.56627161239</v>
      </c>
      <c r="BJ100" s="199">
        <v>0</v>
      </c>
      <c r="BK100" s="199">
        <v>-9501.9595000005502</v>
      </c>
      <c r="BL100" s="199">
        <v>1272262.5485999989</v>
      </c>
      <c r="BM100" s="202">
        <v>4185280.6559999995</v>
      </c>
    </row>
    <row r="101" spans="1:65" ht="13.95" customHeight="1" x14ac:dyDescent="0.25">
      <c r="A101" s="41" t="s">
        <v>36</v>
      </c>
      <c r="B101" s="202">
        <v>186195.10924800002</v>
      </c>
      <c r="C101" s="199">
        <v>-83662.400000000009</v>
      </c>
      <c r="D101" s="199">
        <v>80760.384630999979</v>
      </c>
      <c r="E101" s="199">
        <v>83268.660900338786</v>
      </c>
      <c r="F101" s="199">
        <v>0</v>
      </c>
      <c r="G101" s="199">
        <v>-2508.2762693388067</v>
      </c>
      <c r="H101" s="199">
        <v>-2902.0153690000298</v>
      </c>
      <c r="I101" s="202">
        <v>183293.09387899999</v>
      </c>
      <c r="J101" s="199">
        <v>-42949.381999999998</v>
      </c>
      <c r="K101" s="199">
        <v>-310.79317900001479</v>
      </c>
      <c r="L101" s="199">
        <v>18677.655188787154</v>
      </c>
      <c r="M101" s="199">
        <v>0</v>
      </c>
      <c r="N101" s="199">
        <v>-18988.448367787169</v>
      </c>
      <c r="O101" s="199">
        <v>-43260.175179000013</v>
      </c>
      <c r="P101" s="202">
        <v>140032.91869999998</v>
      </c>
      <c r="Q101" s="199">
        <v>-37495.946000000004</v>
      </c>
      <c r="R101" s="199">
        <v>-36859.670879999983</v>
      </c>
      <c r="S101" s="199">
        <v>1838.4846012437083</v>
      </c>
      <c r="T101" s="199">
        <v>0</v>
      </c>
      <c r="U101" s="199">
        <v>-38698.155481243695</v>
      </c>
      <c r="V101" s="199">
        <v>-74355.616879999987</v>
      </c>
      <c r="W101" s="202">
        <v>65677.301819999993</v>
      </c>
      <c r="X101" s="199">
        <v>-14465.210999999999</v>
      </c>
      <c r="Y101" s="199">
        <v>-3754.4063239999923</v>
      </c>
      <c r="Z101" s="199">
        <v>-1497.3695351468532</v>
      </c>
      <c r="AA101" s="199">
        <v>0</v>
      </c>
      <c r="AB101" s="199">
        <v>-2257.0367888531391</v>
      </c>
      <c r="AC101" s="199">
        <v>-18219.617323999992</v>
      </c>
      <c r="AD101" s="202">
        <v>47457.684496000002</v>
      </c>
      <c r="AE101" s="199">
        <v>-6578.8099999999995</v>
      </c>
      <c r="AF101" s="199">
        <v>-4946.9090960000012</v>
      </c>
      <c r="AG101" s="199">
        <v>-4946.9090960000049</v>
      </c>
      <c r="AH101" s="199">
        <v>0</v>
      </c>
      <c r="AI101" s="199">
        <v>3.637978807091713E-12</v>
      </c>
      <c r="AJ101" s="199">
        <v>-11525.719096000001</v>
      </c>
      <c r="AK101" s="202">
        <v>35931.965400000001</v>
      </c>
      <c r="AL101" s="199">
        <v>-2460.5369999999994</v>
      </c>
      <c r="AM101" s="199">
        <v>6961.2495999999983</v>
      </c>
      <c r="AN101" s="199">
        <v>6078.6502712374549</v>
      </c>
      <c r="AO101" s="199">
        <v>0</v>
      </c>
      <c r="AP101" s="199">
        <v>882.59932876254334</v>
      </c>
      <c r="AQ101" s="199">
        <v>4500.7125999999989</v>
      </c>
      <c r="AR101" s="202">
        <v>40432.678</v>
      </c>
      <c r="AS101" s="199">
        <v>10559.814</v>
      </c>
      <c r="AT101" s="199">
        <v>-1809.8974000000035</v>
      </c>
      <c r="AU101" s="199">
        <v>-1672.6989087179468</v>
      </c>
      <c r="AV101" s="199">
        <v>0</v>
      </c>
      <c r="AW101" s="199">
        <v>-137.19849128205669</v>
      </c>
      <c r="AX101" s="199">
        <v>8749.9165999999968</v>
      </c>
      <c r="AY101" s="202">
        <v>49182.594599999997</v>
      </c>
      <c r="AZ101" s="199">
        <v>-8198.5190000000002</v>
      </c>
      <c r="BA101" s="199">
        <v>-6499.8857999999891</v>
      </c>
      <c r="BB101" s="199">
        <v>7508.1635297106786</v>
      </c>
      <c r="BC101" s="199">
        <v>0</v>
      </c>
      <c r="BD101" s="199">
        <v>-14008.049329710668</v>
      </c>
      <c r="BE101" s="199">
        <v>-14698.404799999989</v>
      </c>
      <c r="BF101" s="202">
        <v>34484.189800000007</v>
      </c>
      <c r="BG101" s="199">
        <v>1003.4510000000007</v>
      </c>
      <c r="BH101" s="199">
        <v>-201.99120000001108</v>
      </c>
      <c r="BI101" s="199">
        <v>858.49819999999409</v>
      </c>
      <c r="BJ101" s="199">
        <v>0</v>
      </c>
      <c r="BK101" s="199">
        <v>-1060.4894000000052</v>
      </c>
      <c r="BL101" s="199">
        <v>801.45979999998963</v>
      </c>
      <c r="BM101" s="202">
        <v>35285.649599999997</v>
      </c>
    </row>
    <row r="102" spans="1:65" ht="13.95" customHeight="1" x14ac:dyDescent="0.25">
      <c r="A102" s="42" t="s">
        <v>32</v>
      </c>
      <c r="B102" s="202">
        <v>0</v>
      </c>
      <c r="C102" s="199">
        <v>0</v>
      </c>
      <c r="D102" s="199">
        <v>0</v>
      </c>
      <c r="E102" s="199">
        <v>0</v>
      </c>
      <c r="F102" s="199">
        <v>0</v>
      </c>
      <c r="G102" s="199">
        <v>0</v>
      </c>
      <c r="H102" s="199">
        <v>0</v>
      </c>
      <c r="I102" s="202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202">
        <v>0</v>
      </c>
      <c r="Q102" s="199">
        <v>0</v>
      </c>
      <c r="R102" s="199">
        <v>0</v>
      </c>
      <c r="S102" s="199">
        <v>0</v>
      </c>
      <c r="T102" s="199">
        <v>0</v>
      </c>
      <c r="U102" s="199">
        <v>0</v>
      </c>
      <c r="V102" s="199">
        <v>0</v>
      </c>
      <c r="W102" s="202">
        <v>0</v>
      </c>
      <c r="X102" s="199">
        <v>0</v>
      </c>
      <c r="Y102" s="199">
        <v>0</v>
      </c>
      <c r="Z102" s="199">
        <v>0</v>
      </c>
      <c r="AA102" s="199">
        <v>0</v>
      </c>
      <c r="AB102" s="199">
        <v>0</v>
      </c>
      <c r="AC102" s="199">
        <v>0</v>
      </c>
      <c r="AD102" s="202">
        <v>0</v>
      </c>
      <c r="AE102" s="199">
        <v>0</v>
      </c>
      <c r="AF102" s="199">
        <v>0</v>
      </c>
      <c r="AG102" s="199">
        <v>0</v>
      </c>
      <c r="AH102" s="199">
        <v>0</v>
      </c>
      <c r="AI102" s="199">
        <v>0</v>
      </c>
      <c r="AJ102" s="199">
        <v>0</v>
      </c>
      <c r="AK102" s="202">
        <v>0</v>
      </c>
      <c r="AL102" s="199">
        <v>0</v>
      </c>
      <c r="AM102" s="199">
        <v>0</v>
      </c>
      <c r="AN102" s="199">
        <v>0</v>
      </c>
      <c r="AO102" s="199">
        <v>0</v>
      </c>
      <c r="AP102" s="199">
        <v>0</v>
      </c>
      <c r="AQ102" s="199">
        <v>0</v>
      </c>
      <c r="AR102" s="202">
        <v>0</v>
      </c>
      <c r="AS102" s="199">
        <v>0</v>
      </c>
      <c r="AT102" s="199">
        <v>0</v>
      </c>
      <c r="AU102" s="199">
        <v>0</v>
      </c>
      <c r="AV102" s="199">
        <v>0</v>
      </c>
      <c r="AW102" s="199">
        <v>0</v>
      </c>
      <c r="AX102" s="199">
        <v>0</v>
      </c>
      <c r="AY102" s="202">
        <v>0</v>
      </c>
      <c r="AZ102" s="199">
        <v>-54.733999999999924</v>
      </c>
      <c r="BA102" s="199">
        <v>54.733999999999924</v>
      </c>
      <c r="BB102" s="199">
        <v>54.733999999999924</v>
      </c>
      <c r="BC102" s="199">
        <v>0</v>
      </c>
      <c r="BD102" s="199">
        <v>0</v>
      </c>
      <c r="BE102" s="199">
        <v>0</v>
      </c>
      <c r="BF102" s="202">
        <v>0</v>
      </c>
      <c r="BG102" s="199">
        <v>0</v>
      </c>
      <c r="BH102" s="199">
        <v>0</v>
      </c>
      <c r="BI102" s="199">
        <v>0</v>
      </c>
      <c r="BJ102" s="199">
        <v>0</v>
      </c>
      <c r="BK102" s="199">
        <v>0</v>
      </c>
      <c r="BL102" s="199">
        <v>0</v>
      </c>
      <c r="BM102" s="202">
        <v>0</v>
      </c>
    </row>
    <row r="103" spans="1:65" ht="13.95" customHeight="1" x14ac:dyDescent="0.25">
      <c r="A103" s="42" t="s">
        <v>9</v>
      </c>
      <c r="B103" s="202">
        <v>186195.10924800002</v>
      </c>
      <c r="C103" s="199">
        <v>-83662.400000000009</v>
      </c>
      <c r="D103" s="199">
        <v>80760.384630999979</v>
      </c>
      <c r="E103" s="199">
        <v>83268.660900338786</v>
      </c>
      <c r="F103" s="199">
        <v>0</v>
      </c>
      <c r="G103" s="199">
        <v>-2508.2762693388067</v>
      </c>
      <c r="H103" s="199">
        <v>-2902.0153690000298</v>
      </c>
      <c r="I103" s="202">
        <v>183293.09387899999</v>
      </c>
      <c r="J103" s="199">
        <v>-42949.381999999998</v>
      </c>
      <c r="K103" s="199">
        <v>-310.79317900001479</v>
      </c>
      <c r="L103" s="199">
        <v>18677.655188787154</v>
      </c>
      <c r="M103" s="199">
        <v>0</v>
      </c>
      <c r="N103" s="199">
        <v>-18988.448367787169</v>
      </c>
      <c r="O103" s="199">
        <v>-43260.175179000013</v>
      </c>
      <c r="P103" s="202">
        <v>140032.91869999998</v>
      </c>
      <c r="Q103" s="199">
        <v>-37495.946000000004</v>
      </c>
      <c r="R103" s="199">
        <v>-36859.670879999983</v>
      </c>
      <c r="S103" s="199">
        <v>1838.4846012437083</v>
      </c>
      <c r="T103" s="199">
        <v>0</v>
      </c>
      <c r="U103" s="199">
        <v>-38698.155481243695</v>
      </c>
      <c r="V103" s="199">
        <v>-74355.616879999987</v>
      </c>
      <c r="W103" s="202">
        <v>65677.301819999993</v>
      </c>
      <c r="X103" s="199">
        <v>-14465.210999999999</v>
      </c>
      <c r="Y103" s="199">
        <v>-3754.4063239999923</v>
      </c>
      <c r="Z103" s="199">
        <v>-1497.3695351468532</v>
      </c>
      <c r="AA103" s="199">
        <v>0</v>
      </c>
      <c r="AB103" s="199">
        <v>-2257.0367888531391</v>
      </c>
      <c r="AC103" s="199">
        <v>-18219.617323999992</v>
      </c>
      <c r="AD103" s="202">
        <v>47457.684496000002</v>
      </c>
      <c r="AE103" s="199">
        <v>-6578.8099999999995</v>
      </c>
      <c r="AF103" s="199">
        <v>-4946.9090960000012</v>
      </c>
      <c r="AG103" s="199">
        <v>-4946.9090960000049</v>
      </c>
      <c r="AH103" s="199">
        <v>0</v>
      </c>
      <c r="AI103" s="199">
        <v>3.637978807091713E-12</v>
      </c>
      <c r="AJ103" s="199">
        <v>-11525.719096000001</v>
      </c>
      <c r="AK103" s="202">
        <v>35931.965400000001</v>
      </c>
      <c r="AL103" s="199">
        <v>-2460.5369999999994</v>
      </c>
      <c r="AM103" s="199">
        <v>6961.2495999999983</v>
      </c>
      <c r="AN103" s="199">
        <v>6078.6502712374549</v>
      </c>
      <c r="AO103" s="199">
        <v>0</v>
      </c>
      <c r="AP103" s="199">
        <v>882.59932876254334</v>
      </c>
      <c r="AQ103" s="199">
        <v>4500.7125999999989</v>
      </c>
      <c r="AR103" s="202">
        <v>40432.678</v>
      </c>
      <c r="AS103" s="199">
        <v>10559.814</v>
      </c>
      <c r="AT103" s="199">
        <v>-1809.8974000000035</v>
      </c>
      <c r="AU103" s="199">
        <v>-1672.6989087179468</v>
      </c>
      <c r="AV103" s="199">
        <v>0</v>
      </c>
      <c r="AW103" s="199">
        <v>-137.19849128205669</v>
      </c>
      <c r="AX103" s="199">
        <v>8749.9165999999968</v>
      </c>
      <c r="AY103" s="202">
        <v>49182.594599999997</v>
      </c>
      <c r="AZ103" s="199">
        <v>-8143.7849999999999</v>
      </c>
      <c r="BA103" s="199">
        <v>-6554.6197999999895</v>
      </c>
      <c r="BB103" s="199">
        <v>7453.4295297106792</v>
      </c>
      <c r="BC103" s="199">
        <v>0</v>
      </c>
      <c r="BD103" s="199">
        <v>-14008.04932971067</v>
      </c>
      <c r="BE103" s="199">
        <v>-14698.404799999989</v>
      </c>
      <c r="BF103" s="202">
        <v>34484.189800000007</v>
      </c>
      <c r="BG103" s="199">
        <v>1003.4510000000007</v>
      </c>
      <c r="BH103" s="199">
        <v>-201.99120000001108</v>
      </c>
      <c r="BI103" s="199">
        <v>858.49819999999409</v>
      </c>
      <c r="BJ103" s="199">
        <v>0</v>
      </c>
      <c r="BK103" s="199">
        <v>-1060.4894000000052</v>
      </c>
      <c r="BL103" s="199">
        <v>801.45979999998963</v>
      </c>
      <c r="BM103" s="202">
        <v>35285.649599999997</v>
      </c>
    </row>
    <row r="104" spans="1:65" ht="13.95" customHeight="1" x14ac:dyDescent="0.25">
      <c r="A104" s="44" t="s">
        <v>25</v>
      </c>
      <c r="B104" s="202">
        <v>73749.536412000001</v>
      </c>
      <c r="C104" s="199">
        <v>-10517.577000000001</v>
      </c>
      <c r="D104" s="199">
        <v>30010.631883000005</v>
      </c>
      <c r="E104" s="199">
        <v>32081.413253851708</v>
      </c>
      <c r="F104" s="199">
        <v>0</v>
      </c>
      <c r="G104" s="199">
        <v>-2070.7813708517024</v>
      </c>
      <c r="H104" s="199">
        <v>19493.054883000004</v>
      </c>
      <c r="I104" s="202">
        <v>93242.591295000006</v>
      </c>
      <c r="J104" s="199">
        <v>4181.4240000000018</v>
      </c>
      <c r="K104" s="199">
        <v>-2881.4020290000071</v>
      </c>
      <c r="L104" s="199">
        <v>10395.208363898288</v>
      </c>
      <c r="M104" s="199">
        <v>0</v>
      </c>
      <c r="N104" s="199">
        <v>-13276.610392898296</v>
      </c>
      <c r="O104" s="199">
        <v>1300.0219709999947</v>
      </c>
      <c r="P104" s="202">
        <v>94542.613266</v>
      </c>
      <c r="Q104" s="199">
        <v>-14281.629000000001</v>
      </c>
      <c r="R104" s="199">
        <v>-27550.739472000001</v>
      </c>
      <c r="S104" s="199">
        <v>1361.492123636719</v>
      </c>
      <c r="T104" s="199">
        <v>0</v>
      </c>
      <c r="U104" s="199">
        <v>-28912.23159563672</v>
      </c>
      <c r="V104" s="199">
        <v>-41832.368472000002</v>
      </c>
      <c r="W104" s="202">
        <v>52710.244793999998</v>
      </c>
      <c r="X104" s="199">
        <v>-7766.2509999999984</v>
      </c>
      <c r="Y104" s="199">
        <v>-11690.388729999997</v>
      </c>
      <c r="Z104" s="199">
        <v>-1275.2765477224657</v>
      </c>
      <c r="AA104" s="199">
        <v>0</v>
      </c>
      <c r="AB104" s="199">
        <v>-10415.112182277531</v>
      </c>
      <c r="AC104" s="199">
        <v>-19456.639729999995</v>
      </c>
      <c r="AD104" s="202">
        <v>33253.605064000003</v>
      </c>
      <c r="AE104" s="199">
        <v>-3041.6509999999998</v>
      </c>
      <c r="AF104" s="199">
        <v>-3351.8032640000038</v>
      </c>
      <c r="AG104" s="199">
        <v>-3351.8032640000038</v>
      </c>
      <c r="AH104" s="199">
        <v>0</v>
      </c>
      <c r="AI104" s="199">
        <v>0</v>
      </c>
      <c r="AJ104" s="199">
        <v>-6393.4542640000036</v>
      </c>
      <c r="AK104" s="202">
        <v>26860.150799999999</v>
      </c>
      <c r="AL104" s="199">
        <v>-982.28699999999958</v>
      </c>
      <c r="AM104" s="199">
        <v>4149.7613999999985</v>
      </c>
      <c r="AN104" s="199">
        <v>4149.7613999999985</v>
      </c>
      <c r="AO104" s="199">
        <v>0</v>
      </c>
      <c r="AP104" s="199">
        <v>0</v>
      </c>
      <c r="AQ104" s="199">
        <v>3167.4743999999992</v>
      </c>
      <c r="AR104" s="202">
        <v>30027.625199999999</v>
      </c>
      <c r="AS104" s="199">
        <v>11566.789000000001</v>
      </c>
      <c r="AT104" s="199">
        <v>-1713.6857999999993</v>
      </c>
      <c r="AU104" s="199">
        <v>-1222.5094577400851</v>
      </c>
      <c r="AV104" s="199">
        <v>0</v>
      </c>
      <c r="AW104" s="199">
        <v>-491.17634225991424</v>
      </c>
      <c r="AX104" s="199">
        <v>9853.1032000000014</v>
      </c>
      <c r="AY104" s="202">
        <v>39880.7284</v>
      </c>
      <c r="AZ104" s="199">
        <v>-6805.5499999999993</v>
      </c>
      <c r="BA104" s="199">
        <v>-2247.8485999999975</v>
      </c>
      <c r="BB104" s="199">
        <v>6188.5736519328966</v>
      </c>
      <c r="BC104" s="199">
        <v>0</v>
      </c>
      <c r="BD104" s="199">
        <v>-8436.4222519328941</v>
      </c>
      <c r="BE104" s="199">
        <v>-9053.3985999999968</v>
      </c>
      <c r="BF104" s="202">
        <v>30827.329800000003</v>
      </c>
      <c r="BG104" s="199">
        <v>1220.2070000000006</v>
      </c>
      <c r="BH104" s="199">
        <v>-408.1976000000052</v>
      </c>
      <c r="BI104" s="199">
        <v>652.29179999999496</v>
      </c>
      <c r="BJ104" s="199">
        <v>0</v>
      </c>
      <c r="BK104" s="199">
        <v>-1060.4894000000002</v>
      </c>
      <c r="BL104" s="199">
        <v>812.00939999999537</v>
      </c>
      <c r="BM104" s="202">
        <v>31639.339199999999</v>
      </c>
    </row>
    <row r="105" spans="1:65" ht="13.95" customHeight="1" x14ac:dyDescent="0.25">
      <c r="A105" s="44" t="s">
        <v>24</v>
      </c>
      <c r="B105" s="202">
        <v>112445.57283600001</v>
      </c>
      <c r="C105" s="199">
        <v>-73144.823000000004</v>
      </c>
      <c r="D105" s="199">
        <v>50749.752747999999</v>
      </c>
      <c r="E105" s="199">
        <v>51187.247646487085</v>
      </c>
      <c r="F105" s="199">
        <v>0</v>
      </c>
      <c r="G105" s="199">
        <v>-437.49489848708618</v>
      </c>
      <c r="H105" s="199">
        <v>-22395.070252000005</v>
      </c>
      <c r="I105" s="202">
        <v>90050.502584000002</v>
      </c>
      <c r="J105" s="199">
        <v>-47130.805999999997</v>
      </c>
      <c r="K105" s="199">
        <v>2570.6088499999896</v>
      </c>
      <c r="L105" s="199">
        <v>8282.4468248888661</v>
      </c>
      <c r="M105" s="199">
        <v>0</v>
      </c>
      <c r="N105" s="199">
        <v>-5711.8379748888765</v>
      </c>
      <c r="O105" s="199">
        <v>-44560.197150000007</v>
      </c>
      <c r="P105" s="202">
        <v>45490.305433999994</v>
      </c>
      <c r="Q105" s="199">
        <v>-23214.317000000003</v>
      </c>
      <c r="R105" s="199">
        <v>-9308.9314079999931</v>
      </c>
      <c r="S105" s="199">
        <v>476.99247760698927</v>
      </c>
      <c r="T105" s="199">
        <v>0</v>
      </c>
      <c r="U105" s="199">
        <v>-9785.9238856069824</v>
      </c>
      <c r="V105" s="199">
        <v>-32523.248407999996</v>
      </c>
      <c r="W105" s="202">
        <v>12967.057025999999</v>
      </c>
      <c r="X105" s="199">
        <v>-6698.96</v>
      </c>
      <c r="Y105" s="199">
        <v>7935.9824060000019</v>
      </c>
      <c r="Z105" s="199">
        <v>-222.0929874243875</v>
      </c>
      <c r="AA105" s="199">
        <v>0</v>
      </c>
      <c r="AB105" s="199">
        <v>8158.0753934243894</v>
      </c>
      <c r="AC105" s="199">
        <v>1237.0224060000019</v>
      </c>
      <c r="AD105" s="202">
        <v>14204.079432</v>
      </c>
      <c r="AE105" s="199">
        <v>-3537.1589999999997</v>
      </c>
      <c r="AF105" s="199">
        <v>-1595.1058320000011</v>
      </c>
      <c r="AG105" s="199">
        <v>-1595.1058320000011</v>
      </c>
      <c r="AH105" s="199">
        <v>0</v>
      </c>
      <c r="AI105" s="199">
        <v>0</v>
      </c>
      <c r="AJ105" s="199">
        <v>-5132.2648320000008</v>
      </c>
      <c r="AK105" s="202">
        <v>9071.8145999999997</v>
      </c>
      <c r="AL105" s="199">
        <v>-1478.25</v>
      </c>
      <c r="AM105" s="199">
        <v>2811.4881999999998</v>
      </c>
      <c r="AN105" s="199">
        <v>1928.8888712374569</v>
      </c>
      <c r="AO105" s="199">
        <v>0</v>
      </c>
      <c r="AP105" s="199">
        <v>882.59932876254288</v>
      </c>
      <c r="AQ105" s="199">
        <v>1333.2381999999998</v>
      </c>
      <c r="AR105" s="202">
        <v>10405.052799999999</v>
      </c>
      <c r="AS105" s="199">
        <v>-1006.9749999999999</v>
      </c>
      <c r="AT105" s="199">
        <v>-96.21159999999918</v>
      </c>
      <c r="AU105" s="199">
        <v>-450.18945097786184</v>
      </c>
      <c r="AV105" s="199">
        <v>0</v>
      </c>
      <c r="AW105" s="199">
        <v>353.97785097786266</v>
      </c>
      <c r="AX105" s="199">
        <v>-1103.1865999999991</v>
      </c>
      <c r="AY105" s="202">
        <v>9301.8662000000004</v>
      </c>
      <c r="AZ105" s="199">
        <v>-1338.2350000000001</v>
      </c>
      <c r="BA105" s="199">
        <v>-4306.7711999999992</v>
      </c>
      <c r="BB105" s="199">
        <v>1264.8558777777826</v>
      </c>
      <c r="BC105" s="199">
        <v>0</v>
      </c>
      <c r="BD105" s="199">
        <v>-5571.6270777777818</v>
      </c>
      <c r="BE105" s="199">
        <v>-5645.0061999999998</v>
      </c>
      <c r="BF105" s="202">
        <v>3656.8600000000006</v>
      </c>
      <c r="BG105" s="199">
        <v>-216.75599999999991</v>
      </c>
      <c r="BH105" s="199">
        <v>206.20639999999918</v>
      </c>
      <c r="BI105" s="199">
        <v>206.20639999999918</v>
      </c>
      <c r="BJ105" s="199">
        <v>0</v>
      </c>
      <c r="BK105" s="199">
        <v>0</v>
      </c>
      <c r="BL105" s="199">
        <v>-10.549600000000737</v>
      </c>
      <c r="BM105" s="202">
        <v>3646.3103999999998</v>
      </c>
    </row>
    <row r="106" spans="1:65" ht="24" customHeight="1" x14ac:dyDescent="0.25">
      <c r="A106" s="46" t="s">
        <v>30</v>
      </c>
      <c r="B106" s="202">
        <v>163914.13962</v>
      </c>
      <c r="C106" s="199">
        <v>-84580.911000000007</v>
      </c>
      <c r="D106" s="199">
        <v>74415.044181999998</v>
      </c>
      <c r="E106" s="199">
        <v>76106.408949505523</v>
      </c>
      <c r="F106" s="199">
        <v>0</v>
      </c>
      <c r="G106" s="199">
        <v>-1691.3647675055254</v>
      </c>
      <c r="H106" s="199">
        <v>-10165.86681800001</v>
      </c>
      <c r="I106" s="202">
        <v>153748.27280199999</v>
      </c>
      <c r="J106" s="199">
        <v>-61192.835999999996</v>
      </c>
      <c r="K106" s="199">
        <v>-3967.6214380000019</v>
      </c>
      <c r="L106" s="199">
        <v>14302.266386008047</v>
      </c>
      <c r="M106" s="199">
        <v>0</v>
      </c>
      <c r="N106" s="199">
        <v>-18269.887824008048</v>
      </c>
      <c r="O106" s="199">
        <v>-65160.457437999998</v>
      </c>
      <c r="P106" s="202">
        <v>88587.815363999995</v>
      </c>
      <c r="Q106" s="199">
        <v>-37486.705999999998</v>
      </c>
      <c r="R106" s="199">
        <v>-7147.8381460000019</v>
      </c>
      <c r="S106" s="199">
        <v>1938.043333906804</v>
      </c>
      <c r="T106" s="199">
        <v>0</v>
      </c>
      <c r="U106" s="199">
        <v>-9085.8814799068059</v>
      </c>
      <c r="V106" s="199">
        <v>-44634.544146</v>
      </c>
      <c r="W106" s="202">
        <v>43953.271217999994</v>
      </c>
      <c r="X106" s="199">
        <v>-12053.810000000001</v>
      </c>
      <c r="Y106" s="199">
        <v>-3435.9258259999915</v>
      </c>
      <c r="Z106" s="199">
        <v>-1235.3905970925007</v>
      </c>
      <c r="AA106" s="199">
        <v>0</v>
      </c>
      <c r="AB106" s="199">
        <v>-2200.5352289074908</v>
      </c>
      <c r="AC106" s="199">
        <v>-15489.735825999993</v>
      </c>
      <c r="AD106" s="202">
        <v>28463.535392000002</v>
      </c>
      <c r="AE106" s="199">
        <v>-6613.7509999999993</v>
      </c>
      <c r="AF106" s="199">
        <v>-3398.2345920000016</v>
      </c>
      <c r="AG106" s="199">
        <v>-3398.2345920000016</v>
      </c>
      <c r="AH106" s="199">
        <v>0</v>
      </c>
      <c r="AI106" s="199">
        <v>0</v>
      </c>
      <c r="AJ106" s="199">
        <v>-10011.985592000001</v>
      </c>
      <c r="AK106" s="202">
        <v>18451.549800000001</v>
      </c>
      <c r="AL106" s="199">
        <v>-4397.1139999999996</v>
      </c>
      <c r="AM106" s="199">
        <v>4691.623999999998</v>
      </c>
      <c r="AN106" s="199">
        <v>3809.0246712374551</v>
      </c>
      <c r="AO106" s="199">
        <v>0</v>
      </c>
      <c r="AP106" s="199">
        <v>882.59932876254288</v>
      </c>
      <c r="AQ106" s="199">
        <v>294.5099999999984</v>
      </c>
      <c r="AR106" s="202">
        <v>18746.059799999999</v>
      </c>
      <c r="AS106" s="199">
        <v>1878.114</v>
      </c>
      <c r="AT106" s="199">
        <v>-1011.147999999996</v>
      </c>
      <c r="AU106" s="199">
        <v>-901.91890538461121</v>
      </c>
      <c r="AV106" s="199">
        <v>0</v>
      </c>
      <c r="AW106" s="199">
        <v>-109.22909461538484</v>
      </c>
      <c r="AX106" s="199">
        <v>866.96600000000399</v>
      </c>
      <c r="AY106" s="202">
        <v>19613.025800000003</v>
      </c>
      <c r="AZ106" s="199">
        <v>-1629.4279999999997</v>
      </c>
      <c r="BA106" s="199">
        <v>-11803.504400000002</v>
      </c>
      <c r="BB106" s="199">
        <v>1934.7061822222295</v>
      </c>
      <c r="BC106" s="199">
        <v>0</v>
      </c>
      <c r="BD106" s="199">
        <v>-13738.210582222231</v>
      </c>
      <c r="BE106" s="199">
        <v>-13432.932400000002</v>
      </c>
      <c r="BF106" s="202">
        <v>6180.0934000000007</v>
      </c>
      <c r="BG106" s="199">
        <v>-2508.1320000000001</v>
      </c>
      <c r="BH106" s="199">
        <v>240.22579999999925</v>
      </c>
      <c r="BI106" s="199">
        <v>240.22579999999925</v>
      </c>
      <c r="BJ106" s="199">
        <v>0</v>
      </c>
      <c r="BK106" s="199">
        <v>0</v>
      </c>
      <c r="BL106" s="199">
        <v>-2267.9062000000008</v>
      </c>
      <c r="BM106" s="202">
        <v>3912.1871999999998</v>
      </c>
    </row>
    <row r="107" spans="1:65" ht="13.95" customHeight="1" x14ac:dyDescent="0.25">
      <c r="A107" s="41" t="s">
        <v>38</v>
      </c>
      <c r="B107" s="202">
        <v>932252.79927600012</v>
      </c>
      <c r="C107" s="199">
        <v>148877.12299999996</v>
      </c>
      <c r="D107" s="199">
        <v>319573.00451100006</v>
      </c>
      <c r="E107" s="199">
        <v>457463.46600668918</v>
      </c>
      <c r="F107" s="199">
        <v>0</v>
      </c>
      <c r="G107" s="199">
        <v>-137890.46149568912</v>
      </c>
      <c r="H107" s="199">
        <v>468450.12751100003</v>
      </c>
      <c r="I107" s="202">
        <v>1400702.9267870001</v>
      </c>
      <c r="J107" s="199">
        <v>-33123.266000000003</v>
      </c>
      <c r="K107" s="199">
        <v>131289.19560499972</v>
      </c>
      <c r="L107" s="199">
        <v>168720.67513881892</v>
      </c>
      <c r="M107" s="199">
        <v>-2618.3028351635153</v>
      </c>
      <c r="N107" s="199">
        <v>-34813.176698655676</v>
      </c>
      <c r="O107" s="199">
        <v>98165.929604999721</v>
      </c>
      <c r="P107" s="202">
        <v>1498868.8563919999</v>
      </c>
      <c r="Q107" s="199">
        <v>25923.739999999998</v>
      </c>
      <c r="R107" s="199">
        <v>65440.124341999872</v>
      </c>
      <c r="S107" s="199">
        <v>94376.727673204208</v>
      </c>
      <c r="T107" s="199">
        <v>0</v>
      </c>
      <c r="U107" s="199">
        <v>-28936.603331204336</v>
      </c>
      <c r="V107" s="199">
        <v>91363.86434199987</v>
      </c>
      <c r="W107" s="202">
        <v>1590232.7207339997</v>
      </c>
      <c r="X107" s="199">
        <v>38224.561000000002</v>
      </c>
      <c r="Y107" s="199">
        <v>-56649.910981999725</v>
      </c>
      <c r="Z107" s="199">
        <v>-43736.386419474831</v>
      </c>
      <c r="AA107" s="199">
        <v>0</v>
      </c>
      <c r="AB107" s="199">
        <v>-12913.524562524894</v>
      </c>
      <c r="AC107" s="199">
        <v>-18425.349981999723</v>
      </c>
      <c r="AD107" s="202">
        <v>1571807.370752</v>
      </c>
      <c r="AE107" s="199">
        <v>16223.663000000004</v>
      </c>
      <c r="AF107" s="199">
        <v>-253005.74315200007</v>
      </c>
      <c r="AG107" s="199">
        <v>-228039.12724653928</v>
      </c>
      <c r="AH107" s="199">
        <v>0</v>
      </c>
      <c r="AI107" s="199">
        <v>-24966.615905460785</v>
      </c>
      <c r="AJ107" s="199">
        <v>-236782.08015200007</v>
      </c>
      <c r="AK107" s="202">
        <v>1335025.2905999999</v>
      </c>
      <c r="AL107" s="199">
        <v>59550.651999999995</v>
      </c>
      <c r="AM107" s="199">
        <v>240855.196</v>
      </c>
      <c r="AN107" s="199">
        <v>303573.92577066412</v>
      </c>
      <c r="AO107" s="199">
        <v>-791.49894782608726</v>
      </c>
      <c r="AP107" s="199">
        <v>-61927.230822838035</v>
      </c>
      <c r="AQ107" s="199">
        <v>300405.848</v>
      </c>
      <c r="AR107" s="202">
        <v>1635431.1385999999</v>
      </c>
      <c r="AS107" s="199">
        <v>30538.150999999998</v>
      </c>
      <c r="AT107" s="199">
        <v>-201430.00979999983</v>
      </c>
      <c r="AU107" s="199">
        <v>-94358.193086858257</v>
      </c>
      <c r="AV107" s="199">
        <v>0</v>
      </c>
      <c r="AW107" s="199">
        <v>-107071.81671314157</v>
      </c>
      <c r="AX107" s="199">
        <v>-170891.85879999981</v>
      </c>
      <c r="AY107" s="202">
        <v>1464539.2798000001</v>
      </c>
      <c r="AZ107" s="199">
        <v>536360.3189999999</v>
      </c>
      <c r="BA107" s="199">
        <v>472417.66220000037</v>
      </c>
      <c r="BB107" s="199">
        <v>489379.02722168562</v>
      </c>
      <c r="BC107" s="199">
        <v>0</v>
      </c>
      <c r="BD107" s="199">
        <v>-16961.365021685255</v>
      </c>
      <c r="BE107" s="199">
        <v>1008777.9812000003</v>
      </c>
      <c r="BF107" s="202">
        <v>2473317.2610000004</v>
      </c>
      <c r="BG107" s="199">
        <v>1047317.324828387</v>
      </c>
      <c r="BH107" s="199">
        <v>157315.15337161231</v>
      </c>
      <c r="BI107" s="199">
        <v>199003.91947161249</v>
      </c>
      <c r="BJ107" s="199">
        <v>0</v>
      </c>
      <c r="BK107" s="199">
        <v>-41688.766100000183</v>
      </c>
      <c r="BL107" s="199">
        <v>1204632.4781999993</v>
      </c>
      <c r="BM107" s="202">
        <v>3677949.7391999997</v>
      </c>
    </row>
    <row r="108" spans="1:65" ht="13.95" customHeight="1" x14ac:dyDescent="0.25">
      <c r="A108" s="42" t="s">
        <v>32</v>
      </c>
      <c r="B108" s="202">
        <v>32451.688248000002</v>
      </c>
      <c r="C108" s="199">
        <v>102993.26499999998</v>
      </c>
      <c r="D108" s="199">
        <v>23679.468961999999</v>
      </c>
      <c r="E108" s="199">
        <v>23679.468962000003</v>
      </c>
      <c r="F108" s="199">
        <v>0</v>
      </c>
      <c r="G108" s="199">
        <v>-3.637978807091713E-12</v>
      </c>
      <c r="H108" s="199">
        <v>126672.73396199998</v>
      </c>
      <c r="I108" s="202">
        <v>159124.42220999999</v>
      </c>
      <c r="J108" s="199">
        <v>-8039.0519999999997</v>
      </c>
      <c r="K108" s="199">
        <v>15676.161904000011</v>
      </c>
      <c r="L108" s="199">
        <v>15676.161904000001</v>
      </c>
      <c r="M108" s="199">
        <v>0</v>
      </c>
      <c r="N108" s="199">
        <v>1.0913936421275139E-11</v>
      </c>
      <c r="O108" s="199">
        <v>7637.1099040000117</v>
      </c>
      <c r="P108" s="202">
        <v>166761.532114</v>
      </c>
      <c r="Q108" s="199">
        <v>21362.583000000002</v>
      </c>
      <c r="R108" s="199">
        <v>17384.091691999969</v>
      </c>
      <c r="S108" s="199">
        <v>17384.091691999973</v>
      </c>
      <c r="T108" s="199">
        <v>0</v>
      </c>
      <c r="U108" s="199">
        <v>-3.637978807091713E-12</v>
      </c>
      <c r="V108" s="199">
        <v>38746.674691999971</v>
      </c>
      <c r="W108" s="202">
        <v>205508.20680599997</v>
      </c>
      <c r="X108" s="199">
        <v>18477.101999999999</v>
      </c>
      <c r="Y108" s="199">
        <v>-7324.6430059999839</v>
      </c>
      <c r="Z108" s="199">
        <v>-7324.6430059999802</v>
      </c>
      <c r="AA108" s="199">
        <v>0</v>
      </c>
      <c r="AB108" s="199">
        <v>-3.637978807091713E-12</v>
      </c>
      <c r="AC108" s="199">
        <v>11152.458994000015</v>
      </c>
      <c r="AD108" s="202">
        <v>216660.66579999999</v>
      </c>
      <c r="AE108" s="199">
        <v>-15324.452000000001</v>
      </c>
      <c r="AF108" s="199">
        <v>-31032.435799999996</v>
      </c>
      <c r="AG108" s="199">
        <v>-31032.435799999999</v>
      </c>
      <c r="AH108" s="199">
        <v>0</v>
      </c>
      <c r="AI108" s="199">
        <v>3.637978807091713E-12</v>
      </c>
      <c r="AJ108" s="199">
        <v>-46356.887799999997</v>
      </c>
      <c r="AK108" s="202">
        <v>170303.77799999999</v>
      </c>
      <c r="AL108" s="199">
        <v>-17507.645</v>
      </c>
      <c r="AM108" s="199">
        <v>39753.892999999996</v>
      </c>
      <c r="AN108" s="199">
        <v>39753.892999999996</v>
      </c>
      <c r="AO108" s="199">
        <v>0</v>
      </c>
      <c r="AP108" s="199">
        <v>0</v>
      </c>
      <c r="AQ108" s="199">
        <v>22246.247999999992</v>
      </c>
      <c r="AR108" s="202">
        <v>192550.02599999998</v>
      </c>
      <c r="AS108" s="199">
        <v>-25216.433000000001</v>
      </c>
      <c r="AT108" s="199">
        <v>-11547.792799999956</v>
      </c>
      <c r="AU108" s="199">
        <v>-11547.79279999997</v>
      </c>
      <c r="AV108" s="199">
        <v>0</v>
      </c>
      <c r="AW108" s="199">
        <v>1.4551915228366852E-11</v>
      </c>
      <c r="AX108" s="199">
        <v>-36764.225799999957</v>
      </c>
      <c r="AY108" s="202">
        <v>155785.80020000003</v>
      </c>
      <c r="AZ108" s="199">
        <v>-56258.081999999995</v>
      </c>
      <c r="BA108" s="199">
        <v>36690.316799999971</v>
      </c>
      <c r="BB108" s="199">
        <v>36690.316799999979</v>
      </c>
      <c r="BC108" s="199">
        <v>0</v>
      </c>
      <c r="BD108" s="199">
        <v>-7.2759576141834259E-12</v>
      </c>
      <c r="BE108" s="199">
        <v>-19567.765200000023</v>
      </c>
      <c r="BF108" s="202">
        <v>136218.035</v>
      </c>
      <c r="BG108" s="199">
        <v>-59068.908000000003</v>
      </c>
      <c r="BH108" s="199">
        <v>3791.3673999999955</v>
      </c>
      <c r="BI108" s="199">
        <v>3791.3673999999955</v>
      </c>
      <c r="BJ108" s="199">
        <v>0</v>
      </c>
      <c r="BK108" s="199">
        <v>0</v>
      </c>
      <c r="BL108" s="199">
        <v>-55277.540600000008</v>
      </c>
      <c r="BM108" s="202">
        <v>80940.494399999996</v>
      </c>
    </row>
    <row r="109" spans="1:65" ht="13.95" customHeight="1" x14ac:dyDescent="0.25">
      <c r="A109" s="44" t="s">
        <v>50</v>
      </c>
      <c r="B109" s="202">
        <v>32451.688248000002</v>
      </c>
      <c r="C109" s="199">
        <v>73110.115999999995</v>
      </c>
      <c r="D109" s="199">
        <v>22337.750195000001</v>
      </c>
      <c r="E109" s="199">
        <v>22337.750195000001</v>
      </c>
      <c r="F109" s="199">
        <v>0</v>
      </c>
      <c r="G109" s="199">
        <v>0</v>
      </c>
      <c r="H109" s="199">
        <v>95447.866194999995</v>
      </c>
      <c r="I109" s="202">
        <v>127899.554443</v>
      </c>
      <c r="J109" s="199">
        <v>25952.882000000001</v>
      </c>
      <c r="K109" s="199">
        <v>12909.095670999999</v>
      </c>
      <c r="L109" s="199">
        <v>12909.095670999999</v>
      </c>
      <c r="M109" s="199">
        <v>0</v>
      </c>
      <c r="N109" s="199">
        <v>0</v>
      </c>
      <c r="O109" s="199">
        <v>38861.977671000001</v>
      </c>
      <c r="P109" s="202">
        <v>166761.532114</v>
      </c>
      <c r="Q109" s="199">
        <v>18662.427000000003</v>
      </c>
      <c r="R109" s="199">
        <v>17277.525391999974</v>
      </c>
      <c r="S109" s="199">
        <v>17277.525391999974</v>
      </c>
      <c r="T109" s="199">
        <v>0</v>
      </c>
      <c r="U109" s="199">
        <v>0</v>
      </c>
      <c r="V109" s="199">
        <v>35939.952391999977</v>
      </c>
      <c r="W109" s="202">
        <v>202701.48450599998</v>
      </c>
      <c r="X109" s="199">
        <v>18477.101999999999</v>
      </c>
      <c r="Y109" s="199">
        <v>-7286.7471059999807</v>
      </c>
      <c r="Z109" s="199">
        <v>-7286.7471059999807</v>
      </c>
      <c r="AA109" s="199">
        <v>0</v>
      </c>
      <c r="AB109" s="199">
        <v>0</v>
      </c>
      <c r="AC109" s="199">
        <v>11190.354894000018</v>
      </c>
      <c r="AD109" s="202">
        <v>213891.8394</v>
      </c>
      <c r="AE109" s="199">
        <v>-15324.452000000001</v>
      </c>
      <c r="AF109" s="199">
        <v>-30632.2294</v>
      </c>
      <c r="AG109" s="199">
        <v>-30632.2294</v>
      </c>
      <c r="AH109" s="199">
        <v>0</v>
      </c>
      <c r="AI109" s="199">
        <v>0</v>
      </c>
      <c r="AJ109" s="199">
        <v>-45956.681400000001</v>
      </c>
      <c r="AK109" s="202">
        <v>167935.158</v>
      </c>
      <c r="AL109" s="199">
        <v>-17507.645</v>
      </c>
      <c r="AM109" s="199">
        <v>39295.053</v>
      </c>
      <c r="AN109" s="199">
        <v>39295.053</v>
      </c>
      <c r="AO109" s="199">
        <v>0</v>
      </c>
      <c r="AP109" s="199">
        <v>0</v>
      </c>
      <c r="AQ109" s="199">
        <v>21787.407999999996</v>
      </c>
      <c r="AR109" s="202">
        <v>189722.56599999999</v>
      </c>
      <c r="AS109" s="199">
        <v>-25216.433000000001</v>
      </c>
      <c r="AT109" s="199">
        <v>-11448.152799999971</v>
      </c>
      <c r="AU109" s="199">
        <v>-11448.152799999971</v>
      </c>
      <c r="AV109" s="199">
        <v>0</v>
      </c>
      <c r="AW109" s="199">
        <v>0</v>
      </c>
      <c r="AX109" s="199">
        <v>-36664.585799999972</v>
      </c>
      <c r="AY109" s="202">
        <v>153057.98020000002</v>
      </c>
      <c r="AZ109" s="199">
        <v>-53332.591999999997</v>
      </c>
      <c r="BA109" s="199">
        <v>36492.64679999998</v>
      </c>
      <c r="BB109" s="199">
        <v>36492.64679999998</v>
      </c>
      <c r="BC109" s="199">
        <v>0</v>
      </c>
      <c r="BD109" s="199">
        <v>0</v>
      </c>
      <c r="BE109" s="199">
        <v>-16839.945200000016</v>
      </c>
      <c r="BF109" s="202">
        <v>136218.035</v>
      </c>
      <c r="BG109" s="199">
        <v>-59068.908000000003</v>
      </c>
      <c r="BH109" s="199">
        <v>3791.3673999999955</v>
      </c>
      <c r="BI109" s="199">
        <v>3791.3673999999955</v>
      </c>
      <c r="BJ109" s="199">
        <v>0</v>
      </c>
      <c r="BK109" s="199">
        <v>0</v>
      </c>
      <c r="BL109" s="199">
        <v>-55277.540600000008</v>
      </c>
      <c r="BM109" s="202">
        <v>80940.494399999996</v>
      </c>
    </row>
    <row r="110" spans="1:65" ht="13.95" customHeight="1" x14ac:dyDescent="0.25">
      <c r="A110" s="44" t="s">
        <v>51</v>
      </c>
      <c r="B110" s="202">
        <v>0</v>
      </c>
      <c r="C110" s="199">
        <v>29883.148999999998</v>
      </c>
      <c r="D110" s="199">
        <v>1341.7187670000021</v>
      </c>
      <c r="E110" s="199">
        <v>1341.7187670000021</v>
      </c>
      <c r="F110" s="199">
        <v>0</v>
      </c>
      <c r="G110" s="199">
        <v>0</v>
      </c>
      <c r="H110" s="199">
        <v>31224.867767</v>
      </c>
      <c r="I110" s="202">
        <v>31224.867767</v>
      </c>
      <c r="J110" s="199">
        <v>-33991.934000000001</v>
      </c>
      <c r="K110" s="199">
        <v>2767.0662330000014</v>
      </c>
      <c r="L110" s="199">
        <v>2767.0662330000014</v>
      </c>
      <c r="M110" s="199">
        <v>0</v>
      </c>
      <c r="N110" s="199">
        <v>0</v>
      </c>
      <c r="O110" s="199">
        <v>-31224.867767</v>
      </c>
      <c r="P110" s="202">
        <v>0</v>
      </c>
      <c r="Q110" s="199">
        <v>0</v>
      </c>
      <c r="R110" s="199">
        <v>0</v>
      </c>
      <c r="S110" s="199">
        <v>0</v>
      </c>
      <c r="T110" s="199">
        <v>0</v>
      </c>
      <c r="U110" s="199">
        <v>0</v>
      </c>
      <c r="V110" s="199">
        <v>0</v>
      </c>
      <c r="W110" s="202">
        <v>0</v>
      </c>
      <c r="X110" s="199">
        <v>0</v>
      </c>
      <c r="Y110" s="199">
        <v>0</v>
      </c>
      <c r="Z110" s="199">
        <v>0</v>
      </c>
      <c r="AA110" s="199">
        <v>0</v>
      </c>
      <c r="AB110" s="199">
        <v>0</v>
      </c>
      <c r="AC110" s="199">
        <v>0</v>
      </c>
      <c r="AD110" s="202">
        <v>0</v>
      </c>
      <c r="AE110" s="199">
        <v>0</v>
      </c>
      <c r="AF110" s="199">
        <v>0</v>
      </c>
      <c r="AG110" s="199">
        <v>0</v>
      </c>
      <c r="AH110" s="199">
        <v>0</v>
      </c>
      <c r="AI110" s="199">
        <v>0</v>
      </c>
      <c r="AJ110" s="199">
        <v>0</v>
      </c>
      <c r="AK110" s="202">
        <v>0</v>
      </c>
      <c r="AL110" s="199">
        <v>0</v>
      </c>
      <c r="AM110" s="199">
        <v>0</v>
      </c>
      <c r="AN110" s="199">
        <v>0</v>
      </c>
      <c r="AO110" s="199">
        <v>0</v>
      </c>
      <c r="AP110" s="199">
        <v>0</v>
      </c>
      <c r="AQ110" s="199">
        <v>0</v>
      </c>
      <c r="AR110" s="202">
        <v>0</v>
      </c>
      <c r="AS110" s="199">
        <v>0</v>
      </c>
      <c r="AT110" s="199">
        <v>0</v>
      </c>
      <c r="AU110" s="199">
        <v>0</v>
      </c>
      <c r="AV110" s="199">
        <v>0</v>
      </c>
      <c r="AW110" s="199">
        <v>0</v>
      </c>
      <c r="AX110" s="199">
        <v>0</v>
      </c>
      <c r="AY110" s="202">
        <v>0</v>
      </c>
      <c r="AZ110" s="199">
        <v>0</v>
      </c>
      <c r="BA110" s="199">
        <v>0</v>
      </c>
      <c r="BB110" s="199">
        <v>0</v>
      </c>
      <c r="BC110" s="199">
        <v>0</v>
      </c>
      <c r="BD110" s="199">
        <v>0</v>
      </c>
      <c r="BE110" s="199">
        <v>0</v>
      </c>
      <c r="BF110" s="202">
        <v>0</v>
      </c>
      <c r="BG110" s="199">
        <v>0</v>
      </c>
      <c r="BH110" s="199">
        <v>0</v>
      </c>
      <c r="BI110" s="199">
        <v>0</v>
      </c>
      <c r="BJ110" s="199">
        <v>0</v>
      </c>
      <c r="BK110" s="199">
        <v>0</v>
      </c>
      <c r="BL110" s="199">
        <v>0</v>
      </c>
      <c r="BM110" s="202">
        <v>0</v>
      </c>
    </row>
    <row r="111" spans="1:65" ht="13.95" customHeight="1" x14ac:dyDescent="0.25">
      <c r="A111" s="44" t="s">
        <v>52</v>
      </c>
      <c r="B111" s="202">
        <v>0</v>
      </c>
      <c r="C111" s="199">
        <v>0</v>
      </c>
      <c r="D111" s="199">
        <v>0</v>
      </c>
      <c r="E111" s="199">
        <v>0</v>
      </c>
      <c r="F111" s="199">
        <v>0</v>
      </c>
      <c r="G111" s="199">
        <v>0</v>
      </c>
      <c r="H111" s="199">
        <v>0</v>
      </c>
      <c r="I111" s="202">
        <v>0</v>
      </c>
      <c r="J111" s="199">
        <v>0</v>
      </c>
      <c r="K111" s="199">
        <v>0</v>
      </c>
      <c r="L111" s="199">
        <v>0</v>
      </c>
      <c r="M111" s="199">
        <v>0</v>
      </c>
      <c r="N111" s="199">
        <v>0</v>
      </c>
      <c r="O111" s="199">
        <v>0</v>
      </c>
      <c r="P111" s="202">
        <v>0</v>
      </c>
      <c r="Q111" s="199">
        <v>2700.1559999999999</v>
      </c>
      <c r="R111" s="199">
        <v>106.56629999999996</v>
      </c>
      <c r="S111" s="199">
        <v>106.56629999999996</v>
      </c>
      <c r="T111" s="199">
        <v>0</v>
      </c>
      <c r="U111" s="199">
        <v>0</v>
      </c>
      <c r="V111" s="199">
        <v>2806.7222999999999</v>
      </c>
      <c r="W111" s="202">
        <v>2806.7222999999999</v>
      </c>
      <c r="X111" s="199">
        <v>0</v>
      </c>
      <c r="Y111" s="199">
        <v>-37.895899999999983</v>
      </c>
      <c r="Z111" s="199">
        <v>-37.895899999999983</v>
      </c>
      <c r="AA111" s="199">
        <v>0</v>
      </c>
      <c r="AB111" s="199">
        <v>0</v>
      </c>
      <c r="AC111" s="199">
        <v>-37.895899999999983</v>
      </c>
      <c r="AD111" s="202">
        <v>2768.8263999999999</v>
      </c>
      <c r="AE111" s="199">
        <v>0</v>
      </c>
      <c r="AF111" s="199">
        <v>-400.20640000000003</v>
      </c>
      <c r="AG111" s="199">
        <v>-400.20640000000003</v>
      </c>
      <c r="AH111" s="199">
        <v>0</v>
      </c>
      <c r="AI111" s="199">
        <v>0</v>
      </c>
      <c r="AJ111" s="199">
        <v>-400.20640000000003</v>
      </c>
      <c r="AK111" s="202">
        <v>2368.62</v>
      </c>
      <c r="AL111" s="199">
        <v>0</v>
      </c>
      <c r="AM111" s="199">
        <v>458.84000000000015</v>
      </c>
      <c r="AN111" s="199">
        <v>458.84000000000015</v>
      </c>
      <c r="AO111" s="199">
        <v>0</v>
      </c>
      <c r="AP111" s="199">
        <v>0</v>
      </c>
      <c r="AQ111" s="199">
        <v>458.84000000000015</v>
      </c>
      <c r="AR111" s="202">
        <v>2827.46</v>
      </c>
      <c r="AS111" s="199">
        <v>0</v>
      </c>
      <c r="AT111" s="199">
        <v>-99.639999999999873</v>
      </c>
      <c r="AU111" s="199">
        <v>-99.639999999999873</v>
      </c>
      <c r="AV111" s="199">
        <v>0</v>
      </c>
      <c r="AW111" s="199">
        <v>0</v>
      </c>
      <c r="AX111" s="199">
        <v>-99.639999999999873</v>
      </c>
      <c r="AY111" s="202">
        <v>2727.82</v>
      </c>
      <c r="AZ111" s="199">
        <v>-2925.49</v>
      </c>
      <c r="BA111" s="199">
        <v>197.66999999999962</v>
      </c>
      <c r="BB111" s="199">
        <v>197.66999999999962</v>
      </c>
      <c r="BC111" s="199">
        <v>0</v>
      </c>
      <c r="BD111" s="199">
        <v>0</v>
      </c>
      <c r="BE111" s="199">
        <v>-2727.82</v>
      </c>
      <c r="BF111" s="202">
        <v>0</v>
      </c>
      <c r="BG111" s="199">
        <v>0</v>
      </c>
      <c r="BH111" s="199">
        <v>0</v>
      </c>
      <c r="BI111" s="199">
        <v>0</v>
      </c>
      <c r="BJ111" s="199">
        <v>0</v>
      </c>
      <c r="BK111" s="199">
        <v>0</v>
      </c>
      <c r="BL111" s="199">
        <v>0</v>
      </c>
      <c r="BM111" s="202">
        <v>0</v>
      </c>
    </row>
    <row r="112" spans="1:65" ht="13.95" customHeight="1" x14ac:dyDescent="0.25">
      <c r="A112" s="42" t="s">
        <v>9</v>
      </c>
      <c r="B112" s="202">
        <v>40667.105924000003</v>
      </c>
      <c r="C112" s="199">
        <v>-12359.011999999999</v>
      </c>
      <c r="D112" s="199">
        <v>12397.037307999995</v>
      </c>
      <c r="E112" s="199">
        <v>18662.843023309673</v>
      </c>
      <c r="F112" s="199">
        <v>0</v>
      </c>
      <c r="G112" s="199">
        <v>-6265.8057153096779</v>
      </c>
      <c r="H112" s="199">
        <v>38.025307999996585</v>
      </c>
      <c r="I112" s="202">
        <v>40705.131232</v>
      </c>
      <c r="J112" s="199">
        <v>-25026.029000000002</v>
      </c>
      <c r="K112" s="199">
        <v>10342.548874</v>
      </c>
      <c r="L112" s="199">
        <v>4683.785981007155</v>
      </c>
      <c r="M112" s="199">
        <v>0</v>
      </c>
      <c r="N112" s="199">
        <v>5658.7628929928451</v>
      </c>
      <c r="O112" s="199">
        <v>-14683.480126000002</v>
      </c>
      <c r="P112" s="202">
        <v>26021.651105999998</v>
      </c>
      <c r="Q112" s="199">
        <v>-2860.8</v>
      </c>
      <c r="R112" s="199">
        <v>8695.4469989999998</v>
      </c>
      <c r="S112" s="199">
        <v>1200.1008201956545</v>
      </c>
      <c r="T112" s="199">
        <v>0</v>
      </c>
      <c r="U112" s="199">
        <v>7495.3461788043451</v>
      </c>
      <c r="V112" s="199">
        <v>5834.6469990000005</v>
      </c>
      <c r="W112" s="202">
        <v>31856.298104999998</v>
      </c>
      <c r="X112" s="199">
        <v>2349.7640000000006</v>
      </c>
      <c r="Y112" s="199">
        <v>182.76178300000765</v>
      </c>
      <c r="Z112" s="199">
        <v>-1309.5425102847789</v>
      </c>
      <c r="AA112" s="199">
        <v>0</v>
      </c>
      <c r="AB112" s="199">
        <v>1492.3042932847866</v>
      </c>
      <c r="AC112" s="199">
        <v>2532.5257830000082</v>
      </c>
      <c r="AD112" s="202">
        <v>34388.823888000006</v>
      </c>
      <c r="AE112" s="199">
        <v>-1718.1909999999998</v>
      </c>
      <c r="AF112" s="199">
        <v>-4720.9168880000097</v>
      </c>
      <c r="AG112" s="199">
        <v>-4531.3437982211235</v>
      </c>
      <c r="AH112" s="199">
        <v>0</v>
      </c>
      <c r="AI112" s="199">
        <v>-189.57308977888624</v>
      </c>
      <c r="AJ112" s="199">
        <v>-6439.1078880000096</v>
      </c>
      <c r="AK112" s="202">
        <v>27949.715999999997</v>
      </c>
      <c r="AL112" s="199">
        <v>-2107.2690000000002</v>
      </c>
      <c r="AM112" s="199">
        <v>2319.0546000000031</v>
      </c>
      <c r="AN112" s="199">
        <v>5572.9677726947011</v>
      </c>
      <c r="AO112" s="199">
        <v>0</v>
      </c>
      <c r="AP112" s="199">
        <v>-3253.913172694698</v>
      </c>
      <c r="AQ112" s="199">
        <v>211.78560000000289</v>
      </c>
      <c r="AR112" s="202">
        <v>28161.5016</v>
      </c>
      <c r="AS112" s="199">
        <v>-509.13799999999998</v>
      </c>
      <c r="AT112" s="199">
        <v>-2174.5247999999983</v>
      </c>
      <c r="AU112" s="199">
        <v>-2219.8630751234246</v>
      </c>
      <c r="AV112" s="199">
        <v>0</v>
      </c>
      <c r="AW112" s="199">
        <v>45.338275123426229</v>
      </c>
      <c r="AX112" s="199">
        <v>-2683.6627999999982</v>
      </c>
      <c r="AY112" s="202">
        <v>25477.838800000001</v>
      </c>
      <c r="AZ112" s="199">
        <v>-5513.67</v>
      </c>
      <c r="BA112" s="199">
        <v>4865.9106000000011</v>
      </c>
      <c r="BB112" s="199">
        <v>4452.9086791782238</v>
      </c>
      <c r="BC112" s="199">
        <v>0</v>
      </c>
      <c r="BD112" s="199">
        <v>413.00192082177728</v>
      </c>
      <c r="BE112" s="199">
        <v>-647.759399999999</v>
      </c>
      <c r="BF112" s="202">
        <v>24830.079400000002</v>
      </c>
      <c r="BG112" s="199">
        <v>-4870.1489999999994</v>
      </c>
      <c r="BH112" s="199">
        <v>-930.74800000000141</v>
      </c>
      <c r="BI112" s="199">
        <v>1226.8249499999988</v>
      </c>
      <c r="BJ112" s="199">
        <v>0</v>
      </c>
      <c r="BK112" s="199">
        <v>-2157.5729500000002</v>
      </c>
      <c r="BL112" s="199">
        <v>-5800.8970000000008</v>
      </c>
      <c r="BM112" s="202">
        <v>19029.182400000002</v>
      </c>
    </row>
    <row r="113" spans="1:65" ht="13.95" customHeight="1" x14ac:dyDescent="0.25">
      <c r="A113" s="44" t="s">
        <v>25</v>
      </c>
      <c r="B113" s="202">
        <v>8814.6228040000005</v>
      </c>
      <c r="C113" s="199">
        <v>-7163.7629999999999</v>
      </c>
      <c r="D113" s="199">
        <v>4013.2976079999989</v>
      </c>
      <c r="E113" s="199">
        <v>4013.2976079999989</v>
      </c>
      <c r="F113" s="199">
        <v>0</v>
      </c>
      <c r="G113" s="199">
        <v>0</v>
      </c>
      <c r="H113" s="199">
        <v>-3150.465392000001</v>
      </c>
      <c r="I113" s="202">
        <v>5664.1574119999996</v>
      </c>
      <c r="J113" s="199">
        <v>-1250.9560000000001</v>
      </c>
      <c r="K113" s="199">
        <v>345.19873800000005</v>
      </c>
      <c r="L113" s="199">
        <v>737.27567459184274</v>
      </c>
      <c r="M113" s="199">
        <v>0</v>
      </c>
      <c r="N113" s="199">
        <v>-392.0769365918427</v>
      </c>
      <c r="O113" s="199">
        <v>-905.75726200000008</v>
      </c>
      <c r="P113" s="202">
        <v>4758.4001499999995</v>
      </c>
      <c r="Q113" s="199">
        <v>-1185.5510000000002</v>
      </c>
      <c r="R113" s="199">
        <v>103.95706300000052</v>
      </c>
      <c r="S113" s="199">
        <v>103.95706300000052</v>
      </c>
      <c r="T113" s="199">
        <v>0</v>
      </c>
      <c r="U113" s="199">
        <v>0</v>
      </c>
      <c r="V113" s="199">
        <v>-1081.5939369999996</v>
      </c>
      <c r="W113" s="202">
        <v>3676.8062129999998</v>
      </c>
      <c r="X113" s="199">
        <v>-2671.1839999999997</v>
      </c>
      <c r="Y113" s="199">
        <v>-174.97429300000022</v>
      </c>
      <c r="Z113" s="199">
        <v>-174.97429300000022</v>
      </c>
      <c r="AA113" s="199">
        <v>0</v>
      </c>
      <c r="AB113" s="199">
        <v>0</v>
      </c>
      <c r="AC113" s="199">
        <v>-2846.158293</v>
      </c>
      <c r="AD113" s="202">
        <v>830.64792</v>
      </c>
      <c r="AE113" s="199">
        <v>1837.7370000000001</v>
      </c>
      <c r="AF113" s="199">
        <v>-2005.1713199999999</v>
      </c>
      <c r="AG113" s="199">
        <v>-331.19198249999636</v>
      </c>
      <c r="AH113" s="199">
        <v>0</v>
      </c>
      <c r="AI113" s="199">
        <v>-1673.9793375000036</v>
      </c>
      <c r="AJ113" s="199">
        <v>-167.43431999999996</v>
      </c>
      <c r="AK113" s="202">
        <v>663.21360000000004</v>
      </c>
      <c r="AL113" s="199">
        <v>366.99600000000009</v>
      </c>
      <c r="AM113" s="199">
        <v>157.32359999999994</v>
      </c>
      <c r="AN113" s="199">
        <v>291.89525384615393</v>
      </c>
      <c r="AO113" s="199">
        <v>0</v>
      </c>
      <c r="AP113" s="199">
        <v>-134.57165384615399</v>
      </c>
      <c r="AQ113" s="199">
        <v>524.31960000000004</v>
      </c>
      <c r="AR113" s="202">
        <v>1187.5332000000001</v>
      </c>
      <c r="AS113" s="199">
        <v>-940.91099999999994</v>
      </c>
      <c r="AT113" s="199">
        <v>-55.674800000000118</v>
      </c>
      <c r="AU113" s="199">
        <v>-55.674800000000118</v>
      </c>
      <c r="AV113" s="199">
        <v>0</v>
      </c>
      <c r="AW113" s="199">
        <v>0</v>
      </c>
      <c r="AX113" s="199">
        <v>-996.58580000000006</v>
      </c>
      <c r="AY113" s="202">
        <v>190.94740000000002</v>
      </c>
      <c r="AZ113" s="199">
        <v>733.59100000000001</v>
      </c>
      <c r="BA113" s="199">
        <v>-120.02919999999995</v>
      </c>
      <c r="BB113" s="199">
        <v>-120.02919999999995</v>
      </c>
      <c r="BC113" s="199">
        <v>0</v>
      </c>
      <c r="BD113" s="199">
        <v>0</v>
      </c>
      <c r="BE113" s="199">
        <v>613.56180000000006</v>
      </c>
      <c r="BF113" s="202">
        <v>804.50920000000008</v>
      </c>
      <c r="BG113" s="199">
        <v>-767.94</v>
      </c>
      <c r="BH113" s="199">
        <v>1.4131999999999607</v>
      </c>
      <c r="BI113" s="199">
        <v>1.4131999999999607</v>
      </c>
      <c r="BJ113" s="199">
        <v>0</v>
      </c>
      <c r="BK113" s="199">
        <v>0</v>
      </c>
      <c r="BL113" s="199">
        <v>-766.52680000000009</v>
      </c>
      <c r="BM113" s="202">
        <v>37.982399999999998</v>
      </c>
    </row>
    <row r="114" spans="1:65" ht="13.95" customHeight="1" x14ac:dyDescent="0.25">
      <c r="A114" s="48" t="s">
        <v>24</v>
      </c>
      <c r="B114" s="202">
        <v>31852.483120000001</v>
      </c>
      <c r="C114" s="199">
        <v>-5195.2489999999998</v>
      </c>
      <c r="D114" s="199">
        <v>8383.7396999999983</v>
      </c>
      <c r="E114" s="199">
        <v>14649.545415309676</v>
      </c>
      <c r="F114" s="199">
        <v>0</v>
      </c>
      <c r="G114" s="199">
        <v>-6265.8057153096779</v>
      </c>
      <c r="H114" s="199">
        <v>3188.4906999999985</v>
      </c>
      <c r="I114" s="202">
        <v>35040.973819999999</v>
      </c>
      <c r="J114" s="199">
        <v>-23775.073</v>
      </c>
      <c r="K114" s="199">
        <v>9997.3501360000009</v>
      </c>
      <c r="L114" s="199">
        <v>3946.5103064153127</v>
      </c>
      <c r="M114" s="199">
        <v>0</v>
      </c>
      <c r="N114" s="199">
        <v>6050.8398295846882</v>
      </c>
      <c r="O114" s="199">
        <v>-13777.722863999999</v>
      </c>
      <c r="P114" s="202">
        <v>21263.250956</v>
      </c>
      <c r="Q114" s="199">
        <v>-1675.2489999999998</v>
      </c>
      <c r="R114" s="199">
        <v>8591.4899359999981</v>
      </c>
      <c r="S114" s="199">
        <v>1096.143757195654</v>
      </c>
      <c r="T114" s="199">
        <v>0</v>
      </c>
      <c r="U114" s="199">
        <v>7495.3461788043442</v>
      </c>
      <c r="V114" s="199">
        <v>6916.2409359999983</v>
      </c>
      <c r="W114" s="202">
        <v>28179.491891999998</v>
      </c>
      <c r="X114" s="199">
        <v>5020.9480000000003</v>
      </c>
      <c r="Y114" s="199">
        <v>357.73607600000469</v>
      </c>
      <c r="Z114" s="199">
        <v>-1134.5682172847787</v>
      </c>
      <c r="AA114" s="199">
        <v>0</v>
      </c>
      <c r="AB114" s="199">
        <v>1492.3042932847834</v>
      </c>
      <c r="AC114" s="199">
        <v>5378.684076000005</v>
      </c>
      <c r="AD114" s="202">
        <v>33558.175968000003</v>
      </c>
      <c r="AE114" s="199">
        <v>-3555.9279999999999</v>
      </c>
      <c r="AF114" s="199">
        <v>-2715.7455680000057</v>
      </c>
      <c r="AG114" s="199">
        <v>-4200.1518157211267</v>
      </c>
      <c r="AH114" s="199">
        <v>0</v>
      </c>
      <c r="AI114" s="199">
        <v>1484.406247721121</v>
      </c>
      <c r="AJ114" s="199">
        <v>-6271.6735680000056</v>
      </c>
      <c r="AK114" s="202">
        <v>27286.502399999998</v>
      </c>
      <c r="AL114" s="199">
        <v>-2474.2650000000003</v>
      </c>
      <c r="AM114" s="199">
        <v>2161.7310000000007</v>
      </c>
      <c r="AN114" s="199">
        <v>5281.0725188485476</v>
      </c>
      <c r="AO114" s="199">
        <v>0</v>
      </c>
      <c r="AP114" s="199">
        <v>-3119.3415188485469</v>
      </c>
      <c r="AQ114" s="199">
        <v>-312.53399999999965</v>
      </c>
      <c r="AR114" s="202">
        <v>26973.968399999998</v>
      </c>
      <c r="AS114" s="199">
        <v>431.77299999999997</v>
      </c>
      <c r="AT114" s="199">
        <v>-2118.8499999999976</v>
      </c>
      <c r="AU114" s="199">
        <v>-2164.1882751234243</v>
      </c>
      <c r="AV114" s="199">
        <v>0</v>
      </c>
      <c r="AW114" s="199">
        <v>45.338275123426683</v>
      </c>
      <c r="AX114" s="199">
        <v>-1687.0769999999975</v>
      </c>
      <c r="AY114" s="202">
        <v>25286.8914</v>
      </c>
      <c r="AZ114" s="199">
        <v>-6247.2610000000004</v>
      </c>
      <c r="BA114" s="199">
        <v>4985.9398000000019</v>
      </c>
      <c r="BB114" s="199">
        <v>4572.9378791782237</v>
      </c>
      <c r="BC114" s="199">
        <v>0</v>
      </c>
      <c r="BD114" s="199">
        <v>413.00192082177819</v>
      </c>
      <c r="BE114" s="199">
        <v>-1261.3211999999985</v>
      </c>
      <c r="BF114" s="202">
        <v>24025.570200000002</v>
      </c>
      <c r="BG114" s="199">
        <v>-4102.2089999999998</v>
      </c>
      <c r="BH114" s="199">
        <v>-932.16120000000137</v>
      </c>
      <c r="BI114" s="199">
        <v>1225.4117499999988</v>
      </c>
      <c r="BJ114" s="199">
        <v>0</v>
      </c>
      <c r="BK114" s="199">
        <v>-2157.5729500000002</v>
      </c>
      <c r="BL114" s="199">
        <v>-5034.3702000000012</v>
      </c>
      <c r="BM114" s="202">
        <v>18991.2</v>
      </c>
    </row>
    <row r="115" spans="1:65" ht="13.95" customHeight="1" x14ac:dyDescent="0.25">
      <c r="A115" s="42" t="s">
        <v>15</v>
      </c>
      <c r="B115" s="202">
        <v>185517.06134000001</v>
      </c>
      <c r="C115" s="199">
        <v>90537.060999999987</v>
      </c>
      <c r="D115" s="199">
        <v>94012.162132999976</v>
      </c>
      <c r="E115" s="199">
        <v>94012.162133000005</v>
      </c>
      <c r="F115" s="199">
        <v>0</v>
      </c>
      <c r="G115" s="199">
        <v>-2.9103830456733704E-11</v>
      </c>
      <c r="H115" s="199">
        <v>184549.22313299996</v>
      </c>
      <c r="I115" s="202">
        <v>370066.28447299998</v>
      </c>
      <c r="J115" s="199">
        <v>6763.1420000000007</v>
      </c>
      <c r="K115" s="199">
        <v>40958.106696999974</v>
      </c>
      <c r="L115" s="199">
        <v>40958.106696999988</v>
      </c>
      <c r="M115" s="199">
        <v>0</v>
      </c>
      <c r="N115" s="199">
        <v>-1.4551915228366852E-11</v>
      </c>
      <c r="O115" s="199">
        <v>47721.248696999974</v>
      </c>
      <c r="P115" s="202">
        <v>417787.53316999995</v>
      </c>
      <c r="Q115" s="199">
        <v>-786.24700000000303</v>
      </c>
      <c r="R115" s="199">
        <v>39876.969824000058</v>
      </c>
      <c r="S115" s="199">
        <v>39824.043571822251</v>
      </c>
      <c r="T115" s="199">
        <v>0</v>
      </c>
      <c r="U115" s="199">
        <v>52.926252177807328</v>
      </c>
      <c r="V115" s="199">
        <v>39090.722824000055</v>
      </c>
      <c r="W115" s="202">
        <v>456878.25599400001</v>
      </c>
      <c r="X115" s="199">
        <v>-11579.384000000002</v>
      </c>
      <c r="Y115" s="199">
        <v>-15272.443810000044</v>
      </c>
      <c r="Z115" s="199">
        <v>-15272.44381000003</v>
      </c>
      <c r="AA115" s="199">
        <v>0</v>
      </c>
      <c r="AB115" s="199">
        <v>-1.4551915228366852E-11</v>
      </c>
      <c r="AC115" s="199">
        <v>-26851.827810000046</v>
      </c>
      <c r="AD115" s="202">
        <v>430026.42818399996</v>
      </c>
      <c r="AE115" s="199">
        <v>600.19600000000355</v>
      </c>
      <c r="AF115" s="199">
        <v>-65859.144183999975</v>
      </c>
      <c r="AG115" s="199">
        <v>-65859.144183999975</v>
      </c>
      <c r="AH115" s="199">
        <v>0</v>
      </c>
      <c r="AI115" s="199">
        <v>0</v>
      </c>
      <c r="AJ115" s="199">
        <v>-65258.948183999979</v>
      </c>
      <c r="AK115" s="202">
        <v>364767.48</v>
      </c>
      <c r="AL115" s="199">
        <v>85907.356</v>
      </c>
      <c r="AM115" s="199">
        <v>98926.838800000056</v>
      </c>
      <c r="AN115" s="199">
        <v>99718.337747826066</v>
      </c>
      <c r="AO115" s="199">
        <v>-791.49894782608726</v>
      </c>
      <c r="AP115" s="199">
        <v>7.6852302299812436E-11</v>
      </c>
      <c r="AQ115" s="199">
        <v>184834.19480000006</v>
      </c>
      <c r="AR115" s="202">
        <v>549601.67480000004</v>
      </c>
      <c r="AS115" s="199">
        <v>47104.972999999998</v>
      </c>
      <c r="AT115" s="199">
        <v>-40094.976799999946</v>
      </c>
      <c r="AU115" s="199">
        <v>-40094.97679999996</v>
      </c>
      <c r="AV115" s="199">
        <v>0</v>
      </c>
      <c r="AW115" s="199">
        <v>1.4551915228366852E-11</v>
      </c>
      <c r="AX115" s="199">
        <v>7009.9962000000523</v>
      </c>
      <c r="AY115" s="202">
        <v>556611.67100000009</v>
      </c>
      <c r="AZ115" s="199">
        <v>572358.14299999992</v>
      </c>
      <c r="BA115" s="199">
        <v>216206.13700000034</v>
      </c>
      <c r="BB115" s="199">
        <v>216206.13700000016</v>
      </c>
      <c r="BC115" s="199">
        <v>0</v>
      </c>
      <c r="BD115" s="199">
        <v>1.7462298274040222E-10</v>
      </c>
      <c r="BE115" s="199">
        <v>788564.28000000026</v>
      </c>
      <c r="BF115" s="202">
        <v>1345175.9510000004</v>
      </c>
      <c r="BG115" s="199">
        <v>1084288.7868283871</v>
      </c>
      <c r="BH115" s="199">
        <v>147982.94377161236</v>
      </c>
      <c r="BI115" s="199">
        <v>147982.9437716126</v>
      </c>
      <c r="BJ115" s="199">
        <v>0</v>
      </c>
      <c r="BK115" s="199">
        <v>-2.3283064365386963E-10</v>
      </c>
      <c r="BL115" s="199">
        <v>1232271.7305999994</v>
      </c>
      <c r="BM115" s="202">
        <v>2577447.6815999998</v>
      </c>
    </row>
    <row r="116" spans="1:65" ht="13.95" customHeight="1" x14ac:dyDescent="0.25">
      <c r="A116" s="44" t="s">
        <v>50</v>
      </c>
      <c r="B116" s="202">
        <v>57586.766512000002</v>
      </c>
      <c r="C116" s="199">
        <v>39949.387999999992</v>
      </c>
      <c r="D116" s="199">
        <v>30675.40860200001</v>
      </c>
      <c r="E116" s="199">
        <v>30675.40860200001</v>
      </c>
      <c r="F116" s="199">
        <v>0</v>
      </c>
      <c r="G116" s="199">
        <v>0</v>
      </c>
      <c r="H116" s="199">
        <v>70624.796602000002</v>
      </c>
      <c r="I116" s="202">
        <v>128211.563114</v>
      </c>
      <c r="J116" s="199">
        <v>0</v>
      </c>
      <c r="K116" s="199">
        <v>12691.463042000003</v>
      </c>
      <c r="L116" s="199">
        <v>12691.463042000003</v>
      </c>
      <c r="M116" s="199">
        <v>0</v>
      </c>
      <c r="N116" s="199">
        <v>0</v>
      </c>
      <c r="O116" s="199">
        <v>12691.463042000003</v>
      </c>
      <c r="P116" s="202">
        <v>140903.02615600001</v>
      </c>
      <c r="Q116" s="199">
        <v>-15098.043000000001</v>
      </c>
      <c r="R116" s="199">
        <v>12145.417889</v>
      </c>
      <c r="S116" s="199">
        <v>12145.417889</v>
      </c>
      <c r="T116" s="199">
        <v>0</v>
      </c>
      <c r="U116" s="199">
        <v>0</v>
      </c>
      <c r="V116" s="199">
        <v>-2952.6251110000012</v>
      </c>
      <c r="W116" s="202">
        <v>137950.40104500001</v>
      </c>
      <c r="X116" s="199">
        <v>-37241.67</v>
      </c>
      <c r="Y116" s="199">
        <v>-5156.5319810000074</v>
      </c>
      <c r="Z116" s="199">
        <v>-5156.5319810000074</v>
      </c>
      <c r="AA116" s="199">
        <v>0</v>
      </c>
      <c r="AB116" s="199">
        <v>0</v>
      </c>
      <c r="AC116" s="199">
        <v>-42398.201981000006</v>
      </c>
      <c r="AD116" s="202">
        <v>95552.199064</v>
      </c>
      <c r="AE116" s="199">
        <v>-26198.1</v>
      </c>
      <c r="AF116" s="199">
        <v>-11867.691664000005</v>
      </c>
      <c r="AG116" s="199">
        <v>-11867.691664000005</v>
      </c>
      <c r="AH116" s="199">
        <v>0</v>
      </c>
      <c r="AI116" s="199">
        <v>0</v>
      </c>
      <c r="AJ116" s="199">
        <v>-38065.791664000004</v>
      </c>
      <c r="AK116" s="202">
        <v>57486.407399999996</v>
      </c>
      <c r="AL116" s="199">
        <v>43089.514000000003</v>
      </c>
      <c r="AM116" s="199">
        <v>18997.362000000001</v>
      </c>
      <c r="AN116" s="199">
        <v>18997.362000000001</v>
      </c>
      <c r="AO116" s="199">
        <v>0</v>
      </c>
      <c r="AP116" s="199">
        <v>0</v>
      </c>
      <c r="AQ116" s="199">
        <v>62086.876000000004</v>
      </c>
      <c r="AR116" s="202">
        <v>119573.2834</v>
      </c>
      <c r="AS116" s="199">
        <v>6028.137999999999</v>
      </c>
      <c r="AT116" s="199">
        <v>-6586.6347999999925</v>
      </c>
      <c r="AU116" s="199">
        <v>-6586.6347999999925</v>
      </c>
      <c r="AV116" s="199">
        <v>0</v>
      </c>
      <c r="AW116" s="199">
        <v>0</v>
      </c>
      <c r="AX116" s="199">
        <v>-558.49679999999353</v>
      </c>
      <c r="AY116" s="202">
        <v>119014.78660000001</v>
      </c>
      <c r="AZ116" s="199">
        <v>74007.556000000011</v>
      </c>
      <c r="BA116" s="199">
        <v>41053.266000000018</v>
      </c>
      <c r="BB116" s="199">
        <v>41053.266000000018</v>
      </c>
      <c r="BC116" s="199">
        <v>0</v>
      </c>
      <c r="BD116" s="199">
        <v>0</v>
      </c>
      <c r="BE116" s="199">
        <v>115060.82200000003</v>
      </c>
      <c r="BF116" s="202">
        <v>234075.60860000004</v>
      </c>
      <c r="BG116" s="199">
        <v>130272.67067419353</v>
      </c>
      <c r="BH116" s="199">
        <v>15551.685525806388</v>
      </c>
      <c r="BI116" s="199">
        <v>15551.685525806388</v>
      </c>
      <c r="BJ116" s="199">
        <v>0</v>
      </c>
      <c r="BK116" s="199">
        <v>0</v>
      </c>
      <c r="BL116" s="199">
        <v>145824.35619999992</v>
      </c>
      <c r="BM116" s="202">
        <v>379899.96479999996</v>
      </c>
    </row>
    <row r="117" spans="1:65" ht="13.95" customHeight="1" x14ac:dyDescent="0.25">
      <c r="A117" s="44" t="s">
        <v>51</v>
      </c>
      <c r="B117" s="202">
        <v>0</v>
      </c>
      <c r="C117" s="199">
        <v>0</v>
      </c>
      <c r="D117" s="199">
        <v>0</v>
      </c>
      <c r="E117" s="199">
        <v>0</v>
      </c>
      <c r="F117" s="199">
        <v>0</v>
      </c>
      <c r="G117" s="199">
        <v>0</v>
      </c>
      <c r="H117" s="199">
        <v>0</v>
      </c>
      <c r="I117" s="202">
        <v>0</v>
      </c>
      <c r="J117" s="199">
        <v>0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202">
        <v>0</v>
      </c>
      <c r="Q117" s="199">
        <v>0</v>
      </c>
      <c r="R117" s="199">
        <v>0</v>
      </c>
      <c r="S117" s="199">
        <v>0</v>
      </c>
      <c r="T117" s="199">
        <v>0</v>
      </c>
      <c r="U117" s="199">
        <v>0</v>
      </c>
      <c r="V117" s="199">
        <v>0</v>
      </c>
      <c r="W117" s="202">
        <v>0</v>
      </c>
      <c r="X117" s="199">
        <v>0</v>
      </c>
      <c r="Y117" s="199">
        <v>0</v>
      </c>
      <c r="Z117" s="199">
        <v>0</v>
      </c>
      <c r="AA117" s="199">
        <v>0</v>
      </c>
      <c r="AB117" s="199">
        <v>0</v>
      </c>
      <c r="AC117" s="199">
        <v>0</v>
      </c>
      <c r="AD117" s="202">
        <v>0</v>
      </c>
      <c r="AE117" s="199">
        <v>0</v>
      </c>
      <c r="AF117" s="199">
        <v>0</v>
      </c>
      <c r="AG117" s="199">
        <v>0</v>
      </c>
      <c r="AH117" s="199">
        <v>0</v>
      </c>
      <c r="AI117" s="199">
        <v>0</v>
      </c>
      <c r="AJ117" s="199">
        <v>0</v>
      </c>
      <c r="AK117" s="202">
        <v>0</v>
      </c>
      <c r="AL117" s="199">
        <v>9690.3829999999998</v>
      </c>
      <c r="AM117" s="199">
        <v>36.079400000000533</v>
      </c>
      <c r="AN117" s="199">
        <v>36.079400000000533</v>
      </c>
      <c r="AO117" s="199">
        <v>0</v>
      </c>
      <c r="AP117" s="199">
        <v>0</v>
      </c>
      <c r="AQ117" s="199">
        <v>9726.4624000000003</v>
      </c>
      <c r="AR117" s="202">
        <v>9726.4624000000003</v>
      </c>
      <c r="AS117" s="199">
        <v>-9561.6730000000007</v>
      </c>
      <c r="AT117" s="199">
        <v>-164.78939999999966</v>
      </c>
      <c r="AU117" s="199">
        <v>-164.78939999999966</v>
      </c>
      <c r="AV117" s="199">
        <v>0</v>
      </c>
      <c r="AW117" s="199">
        <v>0</v>
      </c>
      <c r="AX117" s="199">
        <v>-9726.4624000000003</v>
      </c>
      <c r="AY117" s="202">
        <v>0</v>
      </c>
      <c r="AZ117" s="199">
        <v>0</v>
      </c>
      <c r="BA117" s="199">
        <v>0</v>
      </c>
      <c r="BB117" s="199">
        <v>0</v>
      </c>
      <c r="BC117" s="199">
        <v>0</v>
      </c>
      <c r="BD117" s="199">
        <v>0</v>
      </c>
      <c r="BE117" s="199">
        <v>0</v>
      </c>
      <c r="BF117" s="202">
        <v>0</v>
      </c>
      <c r="BG117" s="199">
        <v>0</v>
      </c>
      <c r="BH117" s="199">
        <v>0</v>
      </c>
      <c r="BI117" s="199">
        <v>0</v>
      </c>
      <c r="BJ117" s="199">
        <v>0</v>
      </c>
      <c r="BK117" s="199">
        <v>0</v>
      </c>
      <c r="BL117" s="199">
        <v>0</v>
      </c>
      <c r="BM117" s="202">
        <v>0</v>
      </c>
    </row>
    <row r="118" spans="1:65" ht="13.95" customHeight="1" x14ac:dyDescent="0.25">
      <c r="A118" s="44" t="s">
        <v>52</v>
      </c>
      <c r="B118" s="202">
        <v>127930.294828</v>
      </c>
      <c r="C118" s="199">
        <v>50587.672999999995</v>
      </c>
      <c r="D118" s="199">
        <v>63336.753530999995</v>
      </c>
      <c r="E118" s="199">
        <v>63336.753530999995</v>
      </c>
      <c r="F118" s="199">
        <v>0</v>
      </c>
      <c r="G118" s="199">
        <v>0</v>
      </c>
      <c r="H118" s="199">
        <v>113924.42653099999</v>
      </c>
      <c r="I118" s="202">
        <v>241854.72135899999</v>
      </c>
      <c r="J118" s="199">
        <v>6763.1420000000007</v>
      </c>
      <c r="K118" s="199">
        <v>28266.643654999985</v>
      </c>
      <c r="L118" s="199">
        <v>28266.643654999985</v>
      </c>
      <c r="M118" s="199">
        <v>0</v>
      </c>
      <c r="N118" s="199">
        <v>0</v>
      </c>
      <c r="O118" s="199">
        <v>35029.785654999985</v>
      </c>
      <c r="P118" s="202">
        <v>276884.50701399997</v>
      </c>
      <c r="Q118" s="199">
        <v>14311.795999999998</v>
      </c>
      <c r="R118" s="199">
        <v>27731.551935000029</v>
      </c>
      <c r="S118" s="199">
        <v>27678.62568282225</v>
      </c>
      <c r="T118" s="199">
        <v>0</v>
      </c>
      <c r="U118" s="199">
        <v>52.926252177778224</v>
      </c>
      <c r="V118" s="199">
        <v>42043.347935000027</v>
      </c>
      <c r="W118" s="202">
        <v>318927.854949</v>
      </c>
      <c r="X118" s="199">
        <v>25662.285999999996</v>
      </c>
      <c r="Y118" s="199">
        <v>-10115.911829000022</v>
      </c>
      <c r="Z118" s="199">
        <v>-10115.911829000022</v>
      </c>
      <c r="AA118" s="199">
        <v>0</v>
      </c>
      <c r="AB118" s="199">
        <v>0</v>
      </c>
      <c r="AC118" s="199">
        <v>15546.374170999974</v>
      </c>
      <c r="AD118" s="202">
        <v>334474.22911999997</v>
      </c>
      <c r="AE118" s="199">
        <v>26798.296000000002</v>
      </c>
      <c r="AF118" s="199">
        <v>-53991.452519999963</v>
      </c>
      <c r="AG118" s="199">
        <v>-53991.452519999963</v>
      </c>
      <c r="AH118" s="199">
        <v>0</v>
      </c>
      <c r="AI118" s="199">
        <v>0</v>
      </c>
      <c r="AJ118" s="199">
        <v>-27193.15651999996</v>
      </c>
      <c r="AK118" s="202">
        <v>307281.07260000001</v>
      </c>
      <c r="AL118" s="199">
        <v>33127.459000000003</v>
      </c>
      <c r="AM118" s="199">
        <v>79893.397399999987</v>
      </c>
      <c r="AN118" s="199">
        <v>80684.89634782607</v>
      </c>
      <c r="AO118" s="199">
        <v>-791.49894782608726</v>
      </c>
      <c r="AP118" s="199">
        <v>4.0927261579781771E-12</v>
      </c>
      <c r="AQ118" s="199">
        <v>113020.85639999999</v>
      </c>
      <c r="AR118" s="202">
        <v>420301.929</v>
      </c>
      <c r="AS118" s="199">
        <v>50638.508000000002</v>
      </c>
      <c r="AT118" s="199">
        <v>-33343.552599999966</v>
      </c>
      <c r="AU118" s="199">
        <v>-33343.552599999966</v>
      </c>
      <c r="AV118" s="199">
        <v>0</v>
      </c>
      <c r="AW118" s="199">
        <v>0</v>
      </c>
      <c r="AX118" s="199">
        <v>17294.955400000035</v>
      </c>
      <c r="AY118" s="202">
        <v>437596.88440000004</v>
      </c>
      <c r="AZ118" s="199">
        <v>498350.58699999994</v>
      </c>
      <c r="BA118" s="199">
        <v>175152.87100000016</v>
      </c>
      <c r="BB118" s="199">
        <v>175152.87100000016</v>
      </c>
      <c r="BC118" s="199">
        <v>0</v>
      </c>
      <c r="BD118" s="199">
        <v>0</v>
      </c>
      <c r="BE118" s="199">
        <v>673503.4580000001</v>
      </c>
      <c r="BF118" s="202">
        <v>1111100.3424000002</v>
      </c>
      <c r="BG118" s="199">
        <v>954016.11615419365</v>
      </c>
      <c r="BH118" s="199">
        <v>132431.25824580621</v>
      </c>
      <c r="BI118" s="199">
        <v>132431.25824580621</v>
      </c>
      <c r="BJ118" s="199">
        <v>0</v>
      </c>
      <c r="BK118" s="199">
        <v>0</v>
      </c>
      <c r="BL118" s="199">
        <v>1086447.3743999999</v>
      </c>
      <c r="BM118" s="202">
        <v>2197547.7168000001</v>
      </c>
    </row>
    <row r="119" spans="1:65" ht="13.95" customHeight="1" x14ac:dyDescent="0.25">
      <c r="A119" s="42" t="s">
        <v>17</v>
      </c>
      <c r="B119" s="202">
        <v>673616.94376400008</v>
      </c>
      <c r="C119" s="199">
        <v>-32294.190999999999</v>
      </c>
      <c r="D119" s="199">
        <v>189484.3361079999</v>
      </c>
      <c r="E119" s="199">
        <v>321108.9918883795</v>
      </c>
      <c r="F119" s="199">
        <v>0</v>
      </c>
      <c r="G119" s="199">
        <v>-131624.6557803796</v>
      </c>
      <c r="H119" s="199">
        <v>157190.14510799991</v>
      </c>
      <c r="I119" s="202">
        <v>830807.08887199999</v>
      </c>
      <c r="J119" s="199">
        <v>-6821.3270000000011</v>
      </c>
      <c r="K119" s="199">
        <v>64312.378129999925</v>
      </c>
      <c r="L119" s="199">
        <v>107402.62055681177</v>
      </c>
      <c r="M119" s="199">
        <v>-2618.3028351635153</v>
      </c>
      <c r="N119" s="199">
        <v>-40471.939591648334</v>
      </c>
      <c r="O119" s="199">
        <v>57491.05112999992</v>
      </c>
      <c r="P119" s="202">
        <v>888298.14000199991</v>
      </c>
      <c r="Q119" s="199">
        <v>8208.2039999999997</v>
      </c>
      <c r="R119" s="199">
        <v>-516.38417299997127</v>
      </c>
      <c r="S119" s="199">
        <v>35968.491589186342</v>
      </c>
      <c r="T119" s="199">
        <v>0</v>
      </c>
      <c r="U119" s="199">
        <v>-36484.875762186311</v>
      </c>
      <c r="V119" s="199">
        <v>7691.8198270000285</v>
      </c>
      <c r="W119" s="202">
        <v>895989.95982899994</v>
      </c>
      <c r="X119" s="199">
        <v>28977.079000000002</v>
      </c>
      <c r="Y119" s="199">
        <v>-34235.585948999942</v>
      </c>
      <c r="Z119" s="199">
        <v>-19829.757093190037</v>
      </c>
      <c r="AA119" s="199">
        <v>0</v>
      </c>
      <c r="AB119" s="199">
        <v>-14405.828855809905</v>
      </c>
      <c r="AC119" s="199">
        <v>-5258.5069489999441</v>
      </c>
      <c r="AD119" s="202">
        <v>890731.45288</v>
      </c>
      <c r="AE119" s="199">
        <v>32666.11</v>
      </c>
      <c r="AF119" s="199">
        <v>-151393.24627999996</v>
      </c>
      <c r="AG119" s="199">
        <v>-126616.20346431818</v>
      </c>
      <c r="AH119" s="199">
        <v>0</v>
      </c>
      <c r="AI119" s="199">
        <v>-24777.04281568178</v>
      </c>
      <c r="AJ119" s="199">
        <v>-118727.13627999998</v>
      </c>
      <c r="AK119" s="202">
        <v>772004.31660000002</v>
      </c>
      <c r="AL119" s="199">
        <v>-6741.7899999999981</v>
      </c>
      <c r="AM119" s="199">
        <v>99855.409599999854</v>
      </c>
      <c r="AN119" s="199">
        <v>158528.72725014339</v>
      </c>
      <c r="AO119" s="199">
        <v>0</v>
      </c>
      <c r="AP119" s="199">
        <v>-58673.317650143537</v>
      </c>
      <c r="AQ119" s="199">
        <v>93113.61959999986</v>
      </c>
      <c r="AR119" s="202">
        <v>865117.93619999988</v>
      </c>
      <c r="AS119" s="199">
        <v>9158.748999999998</v>
      </c>
      <c r="AT119" s="199">
        <v>-147612.71539999981</v>
      </c>
      <c r="AU119" s="199">
        <v>-40495.560411734892</v>
      </c>
      <c r="AV119" s="199">
        <v>0</v>
      </c>
      <c r="AW119" s="199">
        <v>-107117.15498826493</v>
      </c>
      <c r="AX119" s="199">
        <v>-138453.9663999998</v>
      </c>
      <c r="AY119" s="202">
        <v>726663.96980000008</v>
      </c>
      <c r="AZ119" s="199">
        <v>25773.927999999996</v>
      </c>
      <c r="BA119" s="199">
        <v>214655.29780000003</v>
      </c>
      <c r="BB119" s="199">
        <v>232029.6647425073</v>
      </c>
      <c r="BC119" s="199">
        <v>0</v>
      </c>
      <c r="BD119" s="199">
        <v>-17374.366942507273</v>
      </c>
      <c r="BE119" s="199">
        <v>240429.22580000001</v>
      </c>
      <c r="BF119" s="202">
        <v>967093.19560000009</v>
      </c>
      <c r="BG119" s="199">
        <v>26967.594999999998</v>
      </c>
      <c r="BH119" s="199">
        <v>6471.590199999835</v>
      </c>
      <c r="BI119" s="199">
        <v>46002.783349999881</v>
      </c>
      <c r="BJ119" s="199">
        <v>0</v>
      </c>
      <c r="BK119" s="199">
        <v>-39531.19315000005</v>
      </c>
      <c r="BL119" s="199">
        <v>33439.185199999833</v>
      </c>
      <c r="BM119" s="202">
        <v>1000532.3807999999</v>
      </c>
    </row>
    <row r="120" spans="1:65" ht="13.95" customHeight="1" x14ac:dyDescent="0.25">
      <c r="A120" s="44" t="s">
        <v>25</v>
      </c>
      <c r="B120" s="202">
        <v>15689.71322</v>
      </c>
      <c r="C120" s="199">
        <v>-4233.4740000000002</v>
      </c>
      <c r="D120" s="199">
        <v>3496.1763210000008</v>
      </c>
      <c r="E120" s="199">
        <v>6644.9836055027909</v>
      </c>
      <c r="F120" s="199">
        <v>0</v>
      </c>
      <c r="G120" s="199">
        <v>-3148.80728450279</v>
      </c>
      <c r="H120" s="199">
        <v>-737.29767899999933</v>
      </c>
      <c r="I120" s="202">
        <v>14952.415541</v>
      </c>
      <c r="J120" s="199">
        <v>4584.4249999999993</v>
      </c>
      <c r="K120" s="199">
        <v>-1400.5382550000013</v>
      </c>
      <c r="L120" s="199">
        <v>2175.8780052121601</v>
      </c>
      <c r="M120" s="199">
        <v>0</v>
      </c>
      <c r="N120" s="199">
        <v>-3576.4162602121614</v>
      </c>
      <c r="O120" s="199">
        <v>3183.886744999998</v>
      </c>
      <c r="P120" s="202">
        <v>18136.302285999998</v>
      </c>
      <c r="Q120" s="199">
        <v>15620.872000000001</v>
      </c>
      <c r="R120" s="199">
        <v>-4005.9179060000006</v>
      </c>
      <c r="S120" s="199">
        <v>1001.4224793959002</v>
      </c>
      <c r="T120" s="199">
        <v>0</v>
      </c>
      <c r="U120" s="199">
        <v>-5007.3403853959007</v>
      </c>
      <c r="V120" s="199">
        <v>11614.954094000001</v>
      </c>
      <c r="W120" s="202">
        <v>29751.256379999999</v>
      </c>
      <c r="X120" s="199">
        <v>9635.2930000000015</v>
      </c>
      <c r="Y120" s="199">
        <v>-4443.9602120000018</v>
      </c>
      <c r="Z120" s="199">
        <v>-427.65548188180355</v>
      </c>
      <c r="AA120" s="199">
        <v>0</v>
      </c>
      <c r="AB120" s="199">
        <v>-4016.3047301181982</v>
      </c>
      <c r="AC120" s="199">
        <v>5191.3327879999997</v>
      </c>
      <c r="AD120" s="202">
        <v>34942.589167999999</v>
      </c>
      <c r="AE120" s="199">
        <v>20841.708999999999</v>
      </c>
      <c r="AF120" s="199">
        <v>-22670.990567999997</v>
      </c>
      <c r="AG120" s="199">
        <v>-3960.2907245890055</v>
      </c>
      <c r="AH120" s="199">
        <v>0</v>
      </c>
      <c r="AI120" s="199">
        <v>-18710.699843410992</v>
      </c>
      <c r="AJ120" s="199">
        <v>-1829.2815679999985</v>
      </c>
      <c r="AK120" s="202">
        <v>33113.3076</v>
      </c>
      <c r="AL120" s="199">
        <v>-11401.643999999998</v>
      </c>
      <c r="AM120" s="199">
        <v>-590.53740000000289</v>
      </c>
      <c r="AN120" s="199">
        <v>4891.8653064739656</v>
      </c>
      <c r="AO120" s="199">
        <v>0</v>
      </c>
      <c r="AP120" s="199">
        <v>-5482.4027064739685</v>
      </c>
      <c r="AQ120" s="199">
        <v>-11992.181400000001</v>
      </c>
      <c r="AR120" s="202">
        <v>21121.126199999999</v>
      </c>
      <c r="AS120" s="199">
        <v>3544.5220000000004</v>
      </c>
      <c r="AT120" s="199">
        <v>-9553.5253999999986</v>
      </c>
      <c r="AU120" s="199">
        <v>-1369.1862687354642</v>
      </c>
      <c r="AV120" s="199">
        <v>0</v>
      </c>
      <c r="AW120" s="199">
        <v>-8184.3391312645344</v>
      </c>
      <c r="AX120" s="199">
        <v>-6009.0033999999978</v>
      </c>
      <c r="AY120" s="202">
        <v>15112.122800000001</v>
      </c>
      <c r="AZ120" s="199">
        <v>3151.9559999999992</v>
      </c>
      <c r="BA120" s="199">
        <v>2982.2778000000026</v>
      </c>
      <c r="BB120" s="199">
        <v>4947.6155963311139</v>
      </c>
      <c r="BC120" s="199">
        <v>0</v>
      </c>
      <c r="BD120" s="199">
        <v>-1965.3377963311113</v>
      </c>
      <c r="BE120" s="199">
        <v>6134.2338000000018</v>
      </c>
      <c r="BF120" s="202">
        <v>21246.356600000003</v>
      </c>
      <c r="BG120" s="199">
        <v>1900.1229999999998</v>
      </c>
      <c r="BH120" s="199">
        <v>3934.9715999999971</v>
      </c>
      <c r="BI120" s="199">
        <v>1338.728749999997</v>
      </c>
      <c r="BJ120" s="199">
        <v>0</v>
      </c>
      <c r="BK120" s="199">
        <v>2596.2428500000001</v>
      </c>
      <c r="BL120" s="199">
        <v>5835.0945999999967</v>
      </c>
      <c r="BM120" s="202">
        <v>27081.4512</v>
      </c>
    </row>
    <row r="121" spans="1:65" ht="13.95" customHeight="1" x14ac:dyDescent="0.25">
      <c r="A121" s="44" t="s">
        <v>24</v>
      </c>
      <c r="B121" s="202">
        <v>657927.23054400005</v>
      </c>
      <c r="C121" s="199">
        <v>-28060.716999999997</v>
      </c>
      <c r="D121" s="199">
        <v>185988.15978699998</v>
      </c>
      <c r="E121" s="199">
        <v>314464.00828287669</v>
      </c>
      <c r="F121" s="199">
        <v>0</v>
      </c>
      <c r="G121" s="199">
        <v>-128475.84849587671</v>
      </c>
      <c r="H121" s="199">
        <v>157927.44278699998</v>
      </c>
      <c r="I121" s="202">
        <v>815854.67333100003</v>
      </c>
      <c r="J121" s="199">
        <v>-11405.752</v>
      </c>
      <c r="K121" s="199">
        <v>65712.916384999902</v>
      </c>
      <c r="L121" s="199">
        <v>105226.74255159961</v>
      </c>
      <c r="M121" s="199">
        <v>-2618.3028351635153</v>
      </c>
      <c r="N121" s="199">
        <v>-36895.523331436198</v>
      </c>
      <c r="O121" s="199">
        <v>54307.164384999895</v>
      </c>
      <c r="P121" s="202">
        <v>870161.83771599992</v>
      </c>
      <c r="Q121" s="199">
        <v>-7412.6680000000015</v>
      </c>
      <c r="R121" s="199">
        <v>3489.5337329999857</v>
      </c>
      <c r="S121" s="199">
        <v>34967.069109790442</v>
      </c>
      <c r="T121" s="199">
        <v>0</v>
      </c>
      <c r="U121" s="199">
        <v>-31477.535376790456</v>
      </c>
      <c r="V121" s="199">
        <v>-3923.1342670000158</v>
      </c>
      <c r="W121" s="202">
        <v>866238.70344899991</v>
      </c>
      <c r="X121" s="199">
        <v>19341.786</v>
      </c>
      <c r="Y121" s="199">
        <v>-29791.625736999944</v>
      </c>
      <c r="Z121" s="199">
        <v>-19402.101611308233</v>
      </c>
      <c r="AA121" s="199">
        <v>0</v>
      </c>
      <c r="AB121" s="199">
        <v>-10389.524125691711</v>
      </c>
      <c r="AC121" s="199">
        <v>-10449.839736999944</v>
      </c>
      <c r="AD121" s="202">
        <v>855788.86371199996</v>
      </c>
      <c r="AE121" s="199">
        <v>11824.401</v>
      </c>
      <c r="AF121" s="199">
        <v>-128722.255712</v>
      </c>
      <c r="AG121" s="199">
        <v>-122655.91273972917</v>
      </c>
      <c r="AH121" s="199">
        <v>0</v>
      </c>
      <c r="AI121" s="199">
        <v>-6066.3429722708242</v>
      </c>
      <c r="AJ121" s="199">
        <v>-116897.854712</v>
      </c>
      <c r="AK121" s="202">
        <v>738891.00899999996</v>
      </c>
      <c r="AL121" s="199">
        <v>4659.8540000000003</v>
      </c>
      <c r="AM121" s="199">
        <v>100445.94699999997</v>
      </c>
      <c r="AN121" s="199">
        <v>153636.86194366941</v>
      </c>
      <c r="AO121" s="199">
        <v>0</v>
      </c>
      <c r="AP121" s="199">
        <v>-53190.914943669442</v>
      </c>
      <c r="AQ121" s="199">
        <v>105105.80099999998</v>
      </c>
      <c r="AR121" s="202">
        <v>843996.80999999994</v>
      </c>
      <c r="AS121" s="199">
        <v>5614.2269999999971</v>
      </c>
      <c r="AT121" s="199">
        <v>-138059.18999999986</v>
      </c>
      <c r="AU121" s="199">
        <v>-39126.374142999426</v>
      </c>
      <c r="AV121" s="199">
        <v>0</v>
      </c>
      <c r="AW121" s="199">
        <v>-98932.815857000431</v>
      </c>
      <c r="AX121" s="199">
        <v>-132444.96299999987</v>
      </c>
      <c r="AY121" s="202">
        <v>711551.84700000007</v>
      </c>
      <c r="AZ121" s="199">
        <v>22621.971999999998</v>
      </c>
      <c r="BA121" s="199">
        <v>211673.01999999996</v>
      </c>
      <c r="BB121" s="199">
        <v>227082.0491461762</v>
      </c>
      <c r="BC121" s="199">
        <v>0</v>
      </c>
      <c r="BD121" s="199">
        <v>-15409.029146176239</v>
      </c>
      <c r="BE121" s="199">
        <v>234294.99199999997</v>
      </c>
      <c r="BF121" s="202">
        <v>945846.83900000004</v>
      </c>
      <c r="BG121" s="199">
        <v>25067.471999999998</v>
      </c>
      <c r="BH121" s="199">
        <v>2536.6185999998816</v>
      </c>
      <c r="BI121" s="199">
        <v>44664.054599999887</v>
      </c>
      <c r="BJ121" s="199">
        <v>0</v>
      </c>
      <c r="BK121" s="199">
        <v>-42127.436000000002</v>
      </c>
      <c r="BL121" s="199">
        <v>27604.090599999879</v>
      </c>
      <c r="BM121" s="202">
        <v>973450.92959999992</v>
      </c>
    </row>
    <row r="122" spans="1:65" ht="13.95" customHeight="1" x14ac:dyDescent="0.25">
      <c r="A122" s="41" t="s">
        <v>177</v>
      </c>
      <c r="B122" s="202">
        <v>250010.45538</v>
      </c>
      <c r="C122" s="199">
        <v>-37620.659999999996</v>
      </c>
      <c r="D122" s="199">
        <v>95682.766231999994</v>
      </c>
      <c r="E122" s="199">
        <v>95682.766232000009</v>
      </c>
      <c r="F122" s="199">
        <v>0</v>
      </c>
      <c r="G122" s="199">
        <v>-1.4551915228366852E-11</v>
      </c>
      <c r="H122" s="199">
        <v>58062.106231999991</v>
      </c>
      <c r="I122" s="202">
        <v>308072.56161199999</v>
      </c>
      <c r="J122" s="199">
        <v>15205.402000000002</v>
      </c>
      <c r="K122" s="199">
        <v>37381.576899999985</v>
      </c>
      <c r="L122" s="199">
        <v>37511.344835732642</v>
      </c>
      <c r="M122" s="199">
        <v>0</v>
      </c>
      <c r="N122" s="199">
        <v>-129.76793573265604</v>
      </c>
      <c r="O122" s="199">
        <v>52586.978899999987</v>
      </c>
      <c r="P122" s="202">
        <v>360659.54051199998</v>
      </c>
      <c r="Q122" s="199">
        <v>41923.832000000002</v>
      </c>
      <c r="R122" s="199">
        <v>18817.913609999981</v>
      </c>
      <c r="S122" s="199">
        <v>18141.41406504991</v>
      </c>
      <c r="T122" s="199">
        <v>0</v>
      </c>
      <c r="U122" s="199">
        <v>676.49954495007114</v>
      </c>
      <c r="V122" s="199">
        <v>60741.745609999984</v>
      </c>
      <c r="W122" s="202">
        <v>421401.28612199996</v>
      </c>
      <c r="X122" s="199">
        <v>29981.364999999998</v>
      </c>
      <c r="Y122" s="199">
        <v>-107494.41224199999</v>
      </c>
      <c r="Z122" s="199">
        <v>-19201.883115582976</v>
      </c>
      <c r="AA122" s="199">
        <v>0</v>
      </c>
      <c r="AB122" s="199">
        <v>-88292.529126417008</v>
      </c>
      <c r="AC122" s="199">
        <v>-77513.047242000001</v>
      </c>
      <c r="AD122" s="202">
        <v>343888.23887999996</v>
      </c>
      <c r="AE122" s="199">
        <v>61469.362999999998</v>
      </c>
      <c r="AF122" s="199">
        <v>-85499.157079999961</v>
      </c>
      <c r="AG122" s="199">
        <v>-43136.132069220854</v>
      </c>
      <c r="AH122" s="199">
        <v>0</v>
      </c>
      <c r="AI122" s="199">
        <v>-42363.025010779107</v>
      </c>
      <c r="AJ122" s="199">
        <v>-24029.794079999963</v>
      </c>
      <c r="AK122" s="202">
        <v>319858.4448</v>
      </c>
      <c r="AL122" s="199">
        <v>65513.391000000003</v>
      </c>
      <c r="AM122" s="199">
        <v>34732.170999999973</v>
      </c>
      <c r="AN122" s="199">
        <v>60951.357554610622</v>
      </c>
      <c r="AO122" s="199">
        <v>0</v>
      </c>
      <c r="AP122" s="199">
        <v>-26219.186554610649</v>
      </c>
      <c r="AQ122" s="199">
        <v>100245.56199999998</v>
      </c>
      <c r="AR122" s="202">
        <v>420104.00679999997</v>
      </c>
      <c r="AS122" s="199">
        <v>-10367.806999999997</v>
      </c>
      <c r="AT122" s="199">
        <v>-14175.021599999953</v>
      </c>
      <c r="AU122" s="199">
        <v>-23848.479078260818</v>
      </c>
      <c r="AV122" s="199">
        <v>0</v>
      </c>
      <c r="AW122" s="199">
        <v>9673.4574782608652</v>
      </c>
      <c r="AX122" s="199">
        <v>-24542.82859999995</v>
      </c>
      <c r="AY122" s="202">
        <v>395561.17820000002</v>
      </c>
      <c r="AZ122" s="199">
        <v>-97947.792000000001</v>
      </c>
      <c r="BA122" s="199">
        <v>-50592.493200000012</v>
      </c>
      <c r="BB122" s="199">
        <v>49977.360439865974</v>
      </c>
      <c r="BC122" s="199">
        <v>0</v>
      </c>
      <c r="BD122" s="199">
        <v>-100569.85363986599</v>
      </c>
      <c r="BE122" s="199">
        <v>-148540.28520000001</v>
      </c>
      <c r="BF122" s="202">
        <v>247020.89300000001</v>
      </c>
      <c r="BG122" s="199">
        <v>11296.876000000002</v>
      </c>
      <c r="BH122" s="199">
        <v>47250.638999999923</v>
      </c>
      <c r="BI122" s="199">
        <v>13966.774399999946</v>
      </c>
      <c r="BJ122" s="199">
        <v>0</v>
      </c>
      <c r="BK122" s="199">
        <v>33283.864599999979</v>
      </c>
      <c r="BL122" s="199">
        <v>58547.514999999927</v>
      </c>
      <c r="BM122" s="202">
        <v>305568.40799999994</v>
      </c>
    </row>
    <row r="123" spans="1:65" ht="13.95" customHeight="1" x14ac:dyDescent="0.25">
      <c r="A123" s="42" t="s">
        <v>17</v>
      </c>
      <c r="B123" s="202">
        <v>250010.45538</v>
      </c>
      <c r="C123" s="199">
        <v>-37620.659999999996</v>
      </c>
      <c r="D123" s="199">
        <v>95682.766231999994</v>
      </c>
      <c r="E123" s="199">
        <v>95682.766232000009</v>
      </c>
      <c r="F123" s="199">
        <v>0</v>
      </c>
      <c r="G123" s="199">
        <v>-1.4551915228366852E-11</v>
      </c>
      <c r="H123" s="199">
        <v>58062.106231999991</v>
      </c>
      <c r="I123" s="202">
        <v>308072.56161199999</v>
      </c>
      <c r="J123" s="199">
        <v>15205.402000000002</v>
      </c>
      <c r="K123" s="199">
        <v>37381.576899999985</v>
      </c>
      <c r="L123" s="199">
        <v>37511.344835732642</v>
      </c>
      <c r="M123" s="199">
        <v>0</v>
      </c>
      <c r="N123" s="199">
        <v>-129.76793573265604</v>
      </c>
      <c r="O123" s="199">
        <v>52586.978899999987</v>
      </c>
      <c r="P123" s="202">
        <v>360659.54051199998</v>
      </c>
      <c r="Q123" s="199">
        <v>41923.832000000002</v>
      </c>
      <c r="R123" s="199">
        <v>18817.913609999981</v>
      </c>
      <c r="S123" s="199">
        <v>18141.41406504991</v>
      </c>
      <c r="T123" s="199">
        <v>0</v>
      </c>
      <c r="U123" s="199">
        <v>676.49954495007114</v>
      </c>
      <c r="V123" s="199">
        <v>60741.745609999984</v>
      </c>
      <c r="W123" s="202">
        <v>421401.28612199996</v>
      </c>
      <c r="X123" s="199">
        <v>29981.364999999998</v>
      </c>
      <c r="Y123" s="199">
        <v>-107494.41224199999</v>
      </c>
      <c r="Z123" s="199">
        <v>-19201.883115582976</v>
      </c>
      <c r="AA123" s="199">
        <v>0</v>
      </c>
      <c r="AB123" s="199">
        <v>-88292.529126417008</v>
      </c>
      <c r="AC123" s="199">
        <v>-77513.047242000001</v>
      </c>
      <c r="AD123" s="202">
        <v>343888.23887999996</v>
      </c>
      <c r="AE123" s="199">
        <v>61469.362999999998</v>
      </c>
      <c r="AF123" s="199">
        <v>-85499.157079999961</v>
      </c>
      <c r="AG123" s="199">
        <v>-43136.132069220854</v>
      </c>
      <c r="AH123" s="199">
        <v>0</v>
      </c>
      <c r="AI123" s="199">
        <v>-42363.025010779107</v>
      </c>
      <c r="AJ123" s="199">
        <v>-24029.794079999963</v>
      </c>
      <c r="AK123" s="202">
        <v>319858.4448</v>
      </c>
      <c r="AL123" s="199">
        <v>65513.391000000003</v>
      </c>
      <c r="AM123" s="199">
        <v>34732.170999999973</v>
      </c>
      <c r="AN123" s="199">
        <v>60951.357554610622</v>
      </c>
      <c r="AO123" s="199">
        <v>0</v>
      </c>
      <c r="AP123" s="199">
        <v>-26219.186554610649</v>
      </c>
      <c r="AQ123" s="199">
        <v>100245.56199999998</v>
      </c>
      <c r="AR123" s="202">
        <v>420104.00679999997</v>
      </c>
      <c r="AS123" s="199">
        <v>-10367.806999999997</v>
      </c>
      <c r="AT123" s="199">
        <v>-14175.021599999953</v>
      </c>
      <c r="AU123" s="199">
        <v>-23848.479078260818</v>
      </c>
      <c r="AV123" s="199">
        <v>0</v>
      </c>
      <c r="AW123" s="199">
        <v>9673.4574782608652</v>
      </c>
      <c r="AX123" s="199">
        <v>-24542.82859999995</v>
      </c>
      <c r="AY123" s="202">
        <v>395561.17820000002</v>
      </c>
      <c r="AZ123" s="199">
        <v>-97947.792000000001</v>
      </c>
      <c r="BA123" s="199">
        <v>-50592.493200000012</v>
      </c>
      <c r="BB123" s="199">
        <v>49977.360439865974</v>
      </c>
      <c r="BC123" s="199">
        <v>0</v>
      </c>
      <c r="BD123" s="199">
        <v>-100569.85363986599</v>
      </c>
      <c r="BE123" s="199">
        <v>-148540.28520000001</v>
      </c>
      <c r="BF123" s="202">
        <v>247020.89300000001</v>
      </c>
      <c r="BG123" s="199">
        <v>11296.876000000002</v>
      </c>
      <c r="BH123" s="199">
        <v>47250.638999999923</v>
      </c>
      <c r="BI123" s="199">
        <v>13966.774399999946</v>
      </c>
      <c r="BJ123" s="199">
        <v>0</v>
      </c>
      <c r="BK123" s="199">
        <v>33283.864599999979</v>
      </c>
      <c r="BL123" s="199">
        <v>58547.514999999927</v>
      </c>
      <c r="BM123" s="202">
        <v>305568.40799999994</v>
      </c>
    </row>
    <row r="124" spans="1:65" ht="13.95" customHeight="1" x14ac:dyDescent="0.25">
      <c r="A124" s="44" t="s">
        <v>40</v>
      </c>
      <c r="B124" s="202">
        <v>221406.294796</v>
      </c>
      <c r="C124" s="199">
        <v>-44497.85</v>
      </c>
      <c r="D124" s="199">
        <v>83186.783483000007</v>
      </c>
      <c r="E124" s="199">
        <v>83186.783483000007</v>
      </c>
      <c r="F124" s="199">
        <v>0</v>
      </c>
      <c r="G124" s="199">
        <v>0</v>
      </c>
      <c r="H124" s="199">
        <v>38688.933483000001</v>
      </c>
      <c r="I124" s="202">
        <v>260095.228279</v>
      </c>
      <c r="J124" s="199">
        <v>19945.170000000002</v>
      </c>
      <c r="K124" s="199">
        <v>31322.116678999981</v>
      </c>
      <c r="L124" s="199">
        <v>31044.687770498313</v>
      </c>
      <c r="M124" s="199">
        <v>0</v>
      </c>
      <c r="N124" s="199">
        <v>277.42890850166805</v>
      </c>
      <c r="O124" s="199">
        <v>51267.286678999983</v>
      </c>
      <c r="P124" s="202">
        <v>311362.51495799999</v>
      </c>
      <c r="Q124" s="199">
        <v>43131.762000000002</v>
      </c>
      <c r="R124" s="199">
        <v>33928.022138999993</v>
      </c>
      <c r="S124" s="199">
        <v>16933.150296549913</v>
      </c>
      <c r="T124" s="199">
        <v>0</v>
      </c>
      <c r="U124" s="199">
        <v>16994.87184245008</v>
      </c>
      <c r="V124" s="199">
        <v>77059.784138999996</v>
      </c>
      <c r="W124" s="202">
        <v>388422.29909699998</v>
      </c>
      <c r="X124" s="199">
        <v>32263.568999999996</v>
      </c>
      <c r="Y124" s="199">
        <v>-79372.637768999994</v>
      </c>
      <c r="Z124" s="199">
        <v>-18400.452164805181</v>
      </c>
      <c r="AA124" s="199">
        <v>0</v>
      </c>
      <c r="AB124" s="199">
        <v>-60972.185604194812</v>
      </c>
      <c r="AC124" s="199">
        <v>-47109.068769000005</v>
      </c>
      <c r="AD124" s="202">
        <v>341313.23032799998</v>
      </c>
      <c r="AE124" s="199">
        <v>58496.17</v>
      </c>
      <c r="AF124" s="199">
        <v>-84853.998928000001</v>
      </c>
      <c r="AG124" s="199">
        <v>-42490.97391722085</v>
      </c>
      <c r="AH124" s="199">
        <v>0</v>
      </c>
      <c r="AI124" s="199">
        <v>-42363.025010779151</v>
      </c>
      <c r="AJ124" s="199">
        <v>-26357.828928000003</v>
      </c>
      <c r="AK124" s="202">
        <v>314955.40139999997</v>
      </c>
      <c r="AL124" s="199">
        <v>65169.375</v>
      </c>
      <c r="AM124" s="199">
        <v>33815.367599999998</v>
      </c>
      <c r="AN124" s="199">
        <v>60034.554154610625</v>
      </c>
      <c r="AO124" s="199">
        <v>0</v>
      </c>
      <c r="AP124" s="199">
        <v>-26219.186554610627</v>
      </c>
      <c r="AQ124" s="199">
        <v>98984.742599999998</v>
      </c>
      <c r="AR124" s="202">
        <v>413940.14399999997</v>
      </c>
      <c r="AS124" s="199">
        <v>-11562.817999999997</v>
      </c>
      <c r="AT124" s="199">
        <v>-13826.645199999943</v>
      </c>
      <c r="AU124" s="199">
        <v>-23500.102678260817</v>
      </c>
      <c r="AV124" s="199">
        <v>0</v>
      </c>
      <c r="AW124" s="199">
        <v>9673.4574782608743</v>
      </c>
      <c r="AX124" s="199">
        <v>-25389.46319999994</v>
      </c>
      <c r="AY124" s="202">
        <v>388550.68080000003</v>
      </c>
      <c r="AZ124" s="199">
        <v>-94671.312999999995</v>
      </c>
      <c r="BA124" s="199">
        <v>-51868.373000000021</v>
      </c>
      <c r="BB124" s="199">
        <v>48701.480639865971</v>
      </c>
      <c r="BC124" s="199">
        <v>0</v>
      </c>
      <c r="BD124" s="199">
        <v>-100569.85363986599</v>
      </c>
      <c r="BE124" s="199">
        <v>-146539.68600000002</v>
      </c>
      <c r="BF124" s="202">
        <v>242010.99480000001</v>
      </c>
      <c r="BG124" s="199">
        <v>12760.544000000002</v>
      </c>
      <c r="BH124" s="199">
        <v>47074.593999999946</v>
      </c>
      <c r="BI124" s="199">
        <v>13790.729399999946</v>
      </c>
      <c r="BJ124" s="199">
        <v>0</v>
      </c>
      <c r="BK124" s="199">
        <v>33283.864600000001</v>
      </c>
      <c r="BL124" s="199">
        <v>59835.137999999948</v>
      </c>
      <c r="BM124" s="202">
        <v>301846.13279999996</v>
      </c>
    </row>
    <row r="125" spans="1:65" ht="13.95" customHeight="1" x14ac:dyDescent="0.25">
      <c r="A125" s="44" t="s">
        <v>24</v>
      </c>
      <c r="B125" s="202">
        <v>28604.160584000001</v>
      </c>
      <c r="C125" s="199">
        <v>6877.1900000000032</v>
      </c>
      <c r="D125" s="199">
        <v>12495.982748999999</v>
      </c>
      <c r="E125" s="199">
        <v>12495.982748999999</v>
      </c>
      <c r="F125" s="199">
        <v>0</v>
      </c>
      <c r="G125" s="199">
        <v>0</v>
      </c>
      <c r="H125" s="199">
        <v>19373.172749000001</v>
      </c>
      <c r="I125" s="202">
        <v>47977.333333000002</v>
      </c>
      <c r="J125" s="199">
        <v>-4739.7679999999991</v>
      </c>
      <c r="K125" s="199">
        <v>6059.4602209999966</v>
      </c>
      <c r="L125" s="199">
        <v>6466.6570652343316</v>
      </c>
      <c r="M125" s="199">
        <v>0</v>
      </c>
      <c r="N125" s="199">
        <v>-407.196844234335</v>
      </c>
      <c r="O125" s="199">
        <v>1319.6922209999975</v>
      </c>
      <c r="P125" s="202">
        <v>49297.025554</v>
      </c>
      <c r="Q125" s="199">
        <v>-1207.9299999999998</v>
      </c>
      <c r="R125" s="199">
        <v>-15110.108529000005</v>
      </c>
      <c r="S125" s="199">
        <v>1208.2637684999972</v>
      </c>
      <c r="T125" s="199">
        <v>0</v>
      </c>
      <c r="U125" s="199">
        <v>-16318.372297500002</v>
      </c>
      <c r="V125" s="199">
        <v>-16318.038529000005</v>
      </c>
      <c r="W125" s="202">
        <v>32978.987024999995</v>
      </c>
      <c r="X125" s="199">
        <v>-2282.2039999999993</v>
      </c>
      <c r="Y125" s="199">
        <v>-28121.774472999998</v>
      </c>
      <c r="Z125" s="199">
        <v>-801.43095077779435</v>
      </c>
      <c r="AA125" s="199">
        <v>0</v>
      </c>
      <c r="AB125" s="199">
        <v>-27320.343522222203</v>
      </c>
      <c r="AC125" s="199">
        <v>-30403.978472999996</v>
      </c>
      <c r="AD125" s="202">
        <v>2575.0085520000002</v>
      </c>
      <c r="AE125" s="199">
        <v>2973.1930000000002</v>
      </c>
      <c r="AF125" s="199">
        <v>-645.15815200000088</v>
      </c>
      <c r="AG125" s="199">
        <v>-645.15815200000088</v>
      </c>
      <c r="AH125" s="199">
        <v>0</v>
      </c>
      <c r="AI125" s="199">
        <v>0</v>
      </c>
      <c r="AJ125" s="199">
        <v>2328.0348479999993</v>
      </c>
      <c r="AK125" s="202">
        <v>4903.0433999999996</v>
      </c>
      <c r="AL125" s="199">
        <v>344.01599999999996</v>
      </c>
      <c r="AM125" s="199">
        <v>916.80340000000035</v>
      </c>
      <c r="AN125" s="199">
        <v>916.80340000000035</v>
      </c>
      <c r="AO125" s="199">
        <v>0</v>
      </c>
      <c r="AP125" s="199">
        <v>0</v>
      </c>
      <c r="AQ125" s="199">
        <v>1260.8194000000003</v>
      </c>
      <c r="AR125" s="202">
        <v>6163.8627999999999</v>
      </c>
      <c r="AS125" s="199">
        <v>1195.011</v>
      </c>
      <c r="AT125" s="199">
        <v>-348.37639999999965</v>
      </c>
      <c r="AU125" s="199">
        <v>-348.37639999999965</v>
      </c>
      <c r="AV125" s="199">
        <v>0</v>
      </c>
      <c r="AW125" s="199">
        <v>0</v>
      </c>
      <c r="AX125" s="199">
        <v>846.63460000000032</v>
      </c>
      <c r="AY125" s="202">
        <v>7010.4974000000002</v>
      </c>
      <c r="AZ125" s="199">
        <v>-3276.4789999999998</v>
      </c>
      <c r="BA125" s="199">
        <v>1275.8798000000002</v>
      </c>
      <c r="BB125" s="199">
        <v>1275.8798000000002</v>
      </c>
      <c r="BC125" s="199">
        <v>0</v>
      </c>
      <c r="BD125" s="199">
        <v>0</v>
      </c>
      <c r="BE125" s="199">
        <v>-2000.5991999999997</v>
      </c>
      <c r="BF125" s="202">
        <v>5009.8982000000005</v>
      </c>
      <c r="BG125" s="199">
        <v>-1463.6680000000001</v>
      </c>
      <c r="BH125" s="199">
        <v>176.04499999999962</v>
      </c>
      <c r="BI125" s="199">
        <v>176.04499999999962</v>
      </c>
      <c r="BJ125" s="199">
        <v>0</v>
      </c>
      <c r="BK125" s="199">
        <v>0</v>
      </c>
      <c r="BL125" s="199">
        <v>-1287.6230000000005</v>
      </c>
      <c r="BM125" s="202">
        <v>3722.2752</v>
      </c>
    </row>
    <row r="126" spans="1:65" ht="13.95" customHeight="1" x14ac:dyDescent="0.25">
      <c r="A126" s="41" t="s">
        <v>184</v>
      </c>
      <c r="B126" s="202">
        <v>0</v>
      </c>
      <c r="C126" s="199">
        <v>0</v>
      </c>
      <c r="D126" s="199">
        <v>0</v>
      </c>
      <c r="E126" s="199">
        <v>0</v>
      </c>
      <c r="F126" s="199">
        <v>0</v>
      </c>
      <c r="G126" s="199">
        <v>0</v>
      </c>
      <c r="H126" s="199">
        <v>0</v>
      </c>
      <c r="I126" s="202">
        <v>0</v>
      </c>
      <c r="J126" s="199">
        <v>0</v>
      </c>
      <c r="K126" s="199">
        <v>0</v>
      </c>
      <c r="L126" s="199">
        <v>0</v>
      </c>
      <c r="M126" s="199">
        <v>0</v>
      </c>
      <c r="N126" s="199">
        <v>0</v>
      </c>
      <c r="O126" s="199">
        <v>0</v>
      </c>
      <c r="P126" s="202">
        <v>0</v>
      </c>
      <c r="Q126" s="199">
        <v>0</v>
      </c>
      <c r="R126" s="199">
        <v>0</v>
      </c>
      <c r="S126" s="199">
        <v>0</v>
      </c>
      <c r="T126" s="199">
        <v>0</v>
      </c>
      <c r="U126" s="199">
        <v>0</v>
      </c>
      <c r="V126" s="199">
        <v>0</v>
      </c>
      <c r="W126" s="202">
        <v>0</v>
      </c>
      <c r="X126" s="199">
        <v>0</v>
      </c>
      <c r="Y126" s="199">
        <v>0</v>
      </c>
      <c r="Z126" s="199">
        <v>0</v>
      </c>
      <c r="AA126" s="199">
        <v>0</v>
      </c>
      <c r="AB126" s="199">
        <v>0</v>
      </c>
      <c r="AC126" s="199">
        <v>0</v>
      </c>
      <c r="AD126" s="202">
        <v>0</v>
      </c>
      <c r="AE126" s="199">
        <v>0</v>
      </c>
      <c r="AF126" s="199">
        <v>0</v>
      </c>
      <c r="AG126" s="199">
        <v>0</v>
      </c>
      <c r="AH126" s="199">
        <v>0</v>
      </c>
      <c r="AI126" s="199">
        <v>0</v>
      </c>
      <c r="AJ126" s="199">
        <v>0</v>
      </c>
      <c r="AK126" s="202">
        <v>0</v>
      </c>
      <c r="AL126" s="199">
        <v>0</v>
      </c>
      <c r="AM126" s="199">
        <v>0</v>
      </c>
      <c r="AN126" s="199">
        <v>0</v>
      </c>
      <c r="AO126" s="199">
        <v>0</v>
      </c>
      <c r="AP126" s="199">
        <v>0</v>
      </c>
      <c r="AQ126" s="199">
        <v>0</v>
      </c>
      <c r="AR126" s="202">
        <v>0</v>
      </c>
      <c r="AS126" s="199">
        <v>0</v>
      </c>
      <c r="AT126" s="199">
        <v>0</v>
      </c>
      <c r="AU126" s="199">
        <v>0</v>
      </c>
      <c r="AV126" s="199">
        <v>0</v>
      </c>
      <c r="AW126" s="199">
        <v>0</v>
      </c>
      <c r="AX126" s="199">
        <v>0</v>
      </c>
      <c r="AY126" s="202">
        <v>0</v>
      </c>
      <c r="AZ126" s="199">
        <v>-487.63799999999998</v>
      </c>
      <c r="BA126" s="199">
        <v>1145.8728000000001</v>
      </c>
      <c r="BB126" s="199">
        <v>10.117467633110294</v>
      </c>
      <c r="BC126" s="199">
        <v>0</v>
      </c>
      <c r="BD126" s="199">
        <v>1135.7553323668899</v>
      </c>
      <c r="BE126" s="199">
        <v>658.23480000000006</v>
      </c>
      <c r="BF126" s="202">
        <v>658.23480000000006</v>
      </c>
      <c r="BG126" s="199">
        <v>732.29000000000008</v>
      </c>
      <c r="BH126" s="199">
        <v>90.78879999999981</v>
      </c>
      <c r="BI126" s="199">
        <v>127.35739999999991</v>
      </c>
      <c r="BJ126" s="199">
        <v>0</v>
      </c>
      <c r="BK126" s="199">
        <v>-36.568600000000103</v>
      </c>
      <c r="BL126" s="199">
        <v>823.07879999999989</v>
      </c>
      <c r="BM126" s="202">
        <v>1481.3136</v>
      </c>
    </row>
    <row r="127" spans="1:65" ht="13.95" customHeight="1" x14ac:dyDescent="0.25">
      <c r="A127" s="42" t="s">
        <v>32</v>
      </c>
      <c r="B127" s="202">
        <v>0</v>
      </c>
      <c r="C127" s="199">
        <v>0</v>
      </c>
      <c r="D127" s="199">
        <v>0</v>
      </c>
      <c r="E127" s="199">
        <v>0</v>
      </c>
      <c r="F127" s="199">
        <v>0</v>
      </c>
      <c r="G127" s="199">
        <v>0</v>
      </c>
      <c r="H127" s="199">
        <v>0</v>
      </c>
      <c r="I127" s="202">
        <v>0</v>
      </c>
      <c r="J127" s="199">
        <v>0</v>
      </c>
      <c r="K127" s="199">
        <v>0</v>
      </c>
      <c r="L127" s="199">
        <v>0</v>
      </c>
      <c r="M127" s="199">
        <v>0</v>
      </c>
      <c r="N127" s="199">
        <v>0</v>
      </c>
      <c r="O127" s="199">
        <v>0</v>
      </c>
      <c r="P127" s="202">
        <v>0</v>
      </c>
      <c r="Q127" s="199">
        <v>0</v>
      </c>
      <c r="R127" s="199">
        <v>0</v>
      </c>
      <c r="S127" s="199">
        <v>0</v>
      </c>
      <c r="T127" s="199">
        <v>0</v>
      </c>
      <c r="U127" s="199">
        <v>0</v>
      </c>
      <c r="V127" s="199">
        <v>0</v>
      </c>
      <c r="W127" s="202">
        <v>0</v>
      </c>
      <c r="X127" s="199">
        <v>0</v>
      </c>
      <c r="Y127" s="199">
        <v>0</v>
      </c>
      <c r="Z127" s="199">
        <v>0</v>
      </c>
      <c r="AA127" s="199">
        <v>0</v>
      </c>
      <c r="AB127" s="199">
        <v>0</v>
      </c>
      <c r="AC127" s="199">
        <v>0</v>
      </c>
      <c r="AD127" s="202">
        <v>0</v>
      </c>
      <c r="AE127" s="199">
        <v>0</v>
      </c>
      <c r="AF127" s="199">
        <v>0</v>
      </c>
      <c r="AG127" s="199">
        <v>0</v>
      </c>
      <c r="AH127" s="199">
        <v>0</v>
      </c>
      <c r="AI127" s="199">
        <v>0</v>
      </c>
      <c r="AJ127" s="199">
        <v>0</v>
      </c>
      <c r="AK127" s="202">
        <v>0</v>
      </c>
      <c r="AL127" s="199">
        <v>0</v>
      </c>
      <c r="AM127" s="199">
        <v>0</v>
      </c>
      <c r="AN127" s="199">
        <v>0</v>
      </c>
      <c r="AO127" s="199">
        <v>0</v>
      </c>
      <c r="AP127" s="199">
        <v>0</v>
      </c>
      <c r="AQ127" s="199">
        <v>0</v>
      </c>
      <c r="AR127" s="202">
        <v>0</v>
      </c>
      <c r="AS127" s="199">
        <v>0</v>
      </c>
      <c r="AT127" s="199">
        <v>0</v>
      </c>
      <c r="AU127" s="199">
        <v>0</v>
      </c>
      <c r="AV127" s="199">
        <v>0</v>
      </c>
      <c r="AW127" s="199">
        <v>0</v>
      </c>
      <c r="AX127" s="199">
        <v>0</v>
      </c>
      <c r="AY127" s="202">
        <v>0</v>
      </c>
      <c r="AZ127" s="199">
        <v>1.8490000000000322</v>
      </c>
      <c r="BA127" s="199">
        <v>71.288199999999975</v>
      </c>
      <c r="BB127" s="199">
        <v>49.15789096644437</v>
      </c>
      <c r="BC127" s="199">
        <v>0</v>
      </c>
      <c r="BD127" s="199">
        <v>22.130309033555605</v>
      </c>
      <c r="BE127" s="199">
        <v>73.137200000000007</v>
      </c>
      <c r="BF127" s="202">
        <v>73.137200000000007</v>
      </c>
      <c r="BG127" s="199">
        <v>-36.057000000000002</v>
      </c>
      <c r="BH127" s="199">
        <v>-37.080200000000005</v>
      </c>
      <c r="BI127" s="199">
        <v>-0.51160000000000139</v>
      </c>
      <c r="BJ127" s="199">
        <v>0</v>
      </c>
      <c r="BK127" s="199">
        <v>-36.568600000000004</v>
      </c>
      <c r="BL127" s="199">
        <v>-73.137200000000007</v>
      </c>
      <c r="BM127" s="202">
        <v>0</v>
      </c>
    </row>
    <row r="128" spans="1:65" ht="13.95" customHeight="1" x14ac:dyDescent="0.25">
      <c r="A128" s="47" t="s">
        <v>182</v>
      </c>
      <c r="B128" s="202">
        <v>0</v>
      </c>
      <c r="C128" s="199">
        <v>0</v>
      </c>
      <c r="D128" s="199">
        <v>0</v>
      </c>
      <c r="E128" s="199">
        <v>0</v>
      </c>
      <c r="F128" s="199">
        <v>0</v>
      </c>
      <c r="G128" s="199">
        <v>0</v>
      </c>
      <c r="H128" s="199">
        <v>0</v>
      </c>
      <c r="I128" s="202">
        <v>0</v>
      </c>
      <c r="J128" s="199">
        <v>0</v>
      </c>
      <c r="K128" s="199">
        <v>0</v>
      </c>
      <c r="L128" s="199">
        <v>0</v>
      </c>
      <c r="M128" s="199">
        <v>0</v>
      </c>
      <c r="N128" s="199">
        <v>0</v>
      </c>
      <c r="O128" s="199">
        <v>0</v>
      </c>
      <c r="P128" s="202">
        <v>0</v>
      </c>
      <c r="Q128" s="199">
        <v>0</v>
      </c>
      <c r="R128" s="199">
        <v>0</v>
      </c>
      <c r="S128" s="199">
        <v>0</v>
      </c>
      <c r="T128" s="199">
        <v>0</v>
      </c>
      <c r="U128" s="199">
        <v>0</v>
      </c>
      <c r="V128" s="199">
        <v>0</v>
      </c>
      <c r="W128" s="202">
        <v>0</v>
      </c>
      <c r="X128" s="199">
        <v>0</v>
      </c>
      <c r="Y128" s="199">
        <v>0</v>
      </c>
      <c r="Z128" s="199">
        <v>0</v>
      </c>
      <c r="AA128" s="199">
        <v>0</v>
      </c>
      <c r="AB128" s="199">
        <v>0</v>
      </c>
      <c r="AC128" s="199">
        <v>0</v>
      </c>
      <c r="AD128" s="202">
        <v>0</v>
      </c>
      <c r="AE128" s="199">
        <v>0</v>
      </c>
      <c r="AF128" s="199">
        <v>0</v>
      </c>
      <c r="AG128" s="199">
        <v>0</v>
      </c>
      <c r="AH128" s="199">
        <v>0</v>
      </c>
      <c r="AI128" s="199">
        <v>0</v>
      </c>
      <c r="AJ128" s="199">
        <v>0</v>
      </c>
      <c r="AK128" s="202">
        <v>0</v>
      </c>
      <c r="AL128" s="199">
        <v>0</v>
      </c>
      <c r="AM128" s="199">
        <v>0</v>
      </c>
      <c r="AN128" s="199">
        <v>0</v>
      </c>
      <c r="AO128" s="199">
        <v>0</v>
      </c>
      <c r="AP128" s="199">
        <v>0</v>
      </c>
      <c r="AQ128" s="199">
        <v>0</v>
      </c>
      <c r="AR128" s="202">
        <v>0</v>
      </c>
      <c r="AS128" s="199">
        <v>0</v>
      </c>
      <c r="AT128" s="199">
        <v>0</v>
      </c>
      <c r="AU128" s="199">
        <v>0</v>
      </c>
      <c r="AV128" s="199">
        <v>0</v>
      </c>
      <c r="AW128" s="199">
        <v>0</v>
      </c>
      <c r="AX128" s="199">
        <v>0</v>
      </c>
      <c r="AY128" s="202">
        <v>0</v>
      </c>
      <c r="AZ128" s="199">
        <v>1.8490000000000322</v>
      </c>
      <c r="BA128" s="199">
        <v>71.288199999999975</v>
      </c>
      <c r="BB128" s="199">
        <v>49.15789096644437</v>
      </c>
      <c r="BC128" s="199">
        <v>0</v>
      </c>
      <c r="BD128" s="199">
        <v>22.130309033555605</v>
      </c>
      <c r="BE128" s="199">
        <v>73.137200000000007</v>
      </c>
      <c r="BF128" s="202">
        <v>73.137200000000007</v>
      </c>
      <c r="BG128" s="199">
        <v>-36.057000000000002</v>
      </c>
      <c r="BH128" s="199">
        <v>-37.080200000000005</v>
      </c>
      <c r="BI128" s="199">
        <v>-0.51160000000000139</v>
      </c>
      <c r="BJ128" s="199">
        <v>0</v>
      </c>
      <c r="BK128" s="199">
        <v>-36.568600000000004</v>
      </c>
      <c r="BL128" s="199">
        <v>-73.137200000000007</v>
      </c>
      <c r="BM128" s="202">
        <v>0</v>
      </c>
    </row>
    <row r="129" spans="1:65" ht="13.95" customHeight="1" x14ac:dyDescent="0.25">
      <c r="A129" s="44" t="s">
        <v>183</v>
      </c>
      <c r="B129" s="202">
        <v>0</v>
      </c>
      <c r="C129" s="199">
        <v>0</v>
      </c>
      <c r="D129" s="199">
        <v>0</v>
      </c>
      <c r="E129" s="199">
        <v>0</v>
      </c>
      <c r="F129" s="199">
        <v>0</v>
      </c>
      <c r="G129" s="199">
        <v>0</v>
      </c>
      <c r="H129" s="199">
        <v>0</v>
      </c>
      <c r="I129" s="202">
        <v>0</v>
      </c>
      <c r="J129" s="199">
        <v>0</v>
      </c>
      <c r="K129" s="199">
        <v>0</v>
      </c>
      <c r="L129" s="199">
        <v>0</v>
      </c>
      <c r="M129" s="199">
        <v>0</v>
      </c>
      <c r="N129" s="199">
        <v>0</v>
      </c>
      <c r="O129" s="199">
        <v>0</v>
      </c>
      <c r="P129" s="202">
        <v>0</v>
      </c>
      <c r="Q129" s="199">
        <v>0</v>
      </c>
      <c r="R129" s="199">
        <v>0</v>
      </c>
      <c r="S129" s="199">
        <v>0</v>
      </c>
      <c r="T129" s="199">
        <v>0</v>
      </c>
      <c r="U129" s="199">
        <v>0</v>
      </c>
      <c r="V129" s="199">
        <v>0</v>
      </c>
      <c r="W129" s="202">
        <v>0</v>
      </c>
      <c r="X129" s="199">
        <v>0</v>
      </c>
      <c r="Y129" s="199">
        <v>0</v>
      </c>
      <c r="Z129" s="199">
        <v>0</v>
      </c>
      <c r="AA129" s="199">
        <v>0</v>
      </c>
      <c r="AB129" s="199">
        <v>0</v>
      </c>
      <c r="AC129" s="199">
        <v>0</v>
      </c>
      <c r="AD129" s="202">
        <v>0</v>
      </c>
      <c r="AE129" s="199">
        <v>0</v>
      </c>
      <c r="AF129" s="199">
        <v>0</v>
      </c>
      <c r="AG129" s="199">
        <v>0</v>
      </c>
      <c r="AH129" s="199">
        <v>0</v>
      </c>
      <c r="AI129" s="199">
        <v>0</v>
      </c>
      <c r="AJ129" s="199">
        <v>0</v>
      </c>
      <c r="AK129" s="202">
        <v>0</v>
      </c>
      <c r="AL129" s="199">
        <v>0</v>
      </c>
      <c r="AM129" s="199">
        <v>0</v>
      </c>
      <c r="AN129" s="199">
        <v>0</v>
      </c>
      <c r="AO129" s="199">
        <v>0</v>
      </c>
      <c r="AP129" s="199">
        <v>0</v>
      </c>
      <c r="AQ129" s="199">
        <v>0</v>
      </c>
      <c r="AR129" s="202">
        <v>0</v>
      </c>
      <c r="AS129" s="199">
        <v>0</v>
      </c>
      <c r="AT129" s="199">
        <v>0</v>
      </c>
      <c r="AU129" s="199">
        <v>0</v>
      </c>
      <c r="AV129" s="199">
        <v>0</v>
      </c>
      <c r="AW129" s="199">
        <v>0</v>
      </c>
      <c r="AX129" s="199">
        <v>0</v>
      </c>
      <c r="AY129" s="202">
        <v>0</v>
      </c>
      <c r="AZ129" s="199">
        <v>0</v>
      </c>
      <c r="BA129" s="199">
        <v>0</v>
      </c>
      <c r="BB129" s="199">
        <v>0</v>
      </c>
      <c r="BC129" s="199">
        <v>0</v>
      </c>
      <c r="BD129" s="199">
        <v>0</v>
      </c>
      <c r="BE129" s="199">
        <v>0</v>
      </c>
      <c r="BF129" s="202">
        <v>0</v>
      </c>
      <c r="BG129" s="199">
        <v>0</v>
      </c>
      <c r="BH129" s="199">
        <v>0</v>
      </c>
      <c r="BI129" s="199">
        <v>0</v>
      </c>
      <c r="BJ129" s="199">
        <v>0</v>
      </c>
      <c r="BK129" s="199">
        <v>0</v>
      </c>
      <c r="BL129" s="199">
        <v>0</v>
      </c>
      <c r="BM129" s="202">
        <v>0</v>
      </c>
    </row>
    <row r="130" spans="1:65" ht="13.95" customHeight="1" x14ac:dyDescent="0.25">
      <c r="A130" s="42" t="s">
        <v>9</v>
      </c>
      <c r="B130" s="202">
        <v>0</v>
      </c>
      <c r="C130" s="199">
        <v>0</v>
      </c>
      <c r="D130" s="199">
        <v>0</v>
      </c>
      <c r="E130" s="199">
        <v>0</v>
      </c>
      <c r="F130" s="199">
        <v>0</v>
      </c>
      <c r="G130" s="199">
        <v>0</v>
      </c>
      <c r="H130" s="199">
        <v>0</v>
      </c>
      <c r="I130" s="202">
        <v>0</v>
      </c>
      <c r="J130" s="199">
        <v>0</v>
      </c>
      <c r="K130" s="199">
        <v>0</v>
      </c>
      <c r="L130" s="199">
        <v>0</v>
      </c>
      <c r="M130" s="199">
        <v>0</v>
      </c>
      <c r="N130" s="199">
        <v>0</v>
      </c>
      <c r="O130" s="199">
        <v>0</v>
      </c>
      <c r="P130" s="202">
        <v>0</v>
      </c>
      <c r="Q130" s="199">
        <v>0</v>
      </c>
      <c r="R130" s="199">
        <v>0</v>
      </c>
      <c r="S130" s="199">
        <v>0</v>
      </c>
      <c r="T130" s="199">
        <v>0</v>
      </c>
      <c r="U130" s="199">
        <v>0</v>
      </c>
      <c r="V130" s="199">
        <v>0</v>
      </c>
      <c r="W130" s="202">
        <v>0</v>
      </c>
      <c r="X130" s="199">
        <v>0</v>
      </c>
      <c r="Y130" s="199">
        <v>0</v>
      </c>
      <c r="Z130" s="199">
        <v>0</v>
      </c>
      <c r="AA130" s="199">
        <v>0</v>
      </c>
      <c r="AB130" s="199">
        <v>0</v>
      </c>
      <c r="AC130" s="199">
        <v>0</v>
      </c>
      <c r="AD130" s="202">
        <v>0</v>
      </c>
      <c r="AE130" s="199">
        <v>0</v>
      </c>
      <c r="AF130" s="199">
        <v>0</v>
      </c>
      <c r="AG130" s="199">
        <v>0</v>
      </c>
      <c r="AH130" s="199">
        <v>0</v>
      </c>
      <c r="AI130" s="199">
        <v>0</v>
      </c>
      <c r="AJ130" s="199">
        <v>0</v>
      </c>
      <c r="AK130" s="202">
        <v>0</v>
      </c>
      <c r="AL130" s="199">
        <v>0</v>
      </c>
      <c r="AM130" s="199">
        <v>0</v>
      </c>
      <c r="AN130" s="199">
        <v>0</v>
      </c>
      <c r="AO130" s="199">
        <v>0</v>
      </c>
      <c r="AP130" s="199">
        <v>0</v>
      </c>
      <c r="AQ130" s="199">
        <v>0</v>
      </c>
      <c r="AR130" s="202">
        <v>0</v>
      </c>
      <c r="AS130" s="199">
        <v>0</v>
      </c>
      <c r="AT130" s="199">
        <v>0</v>
      </c>
      <c r="AU130" s="199">
        <v>0</v>
      </c>
      <c r="AV130" s="199">
        <v>0</v>
      </c>
      <c r="AW130" s="199">
        <v>0</v>
      </c>
      <c r="AX130" s="199">
        <v>0</v>
      </c>
      <c r="AY130" s="202">
        <v>0</v>
      </c>
      <c r="AZ130" s="199">
        <v>-489.48700000000002</v>
      </c>
      <c r="BA130" s="199">
        <v>1074.5846000000001</v>
      </c>
      <c r="BB130" s="199">
        <v>-39.040423333334076</v>
      </c>
      <c r="BC130" s="199">
        <v>0</v>
      </c>
      <c r="BD130" s="199">
        <v>1113.6250233333342</v>
      </c>
      <c r="BE130" s="199">
        <v>585.09760000000006</v>
      </c>
      <c r="BF130" s="202">
        <v>585.09760000000006</v>
      </c>
      <c r="BG130" s="199">
        <v>768.34700000000009</v>
      </c>
      <c r="BH130" s="199">
        <v>127.8689999999998</v>
      </c>
      <c r="BI130" s="199">
        <v>127.86899999999991</v>
      </c>
      <c r="BJ130" s="199">
        <v>0</v>
      </c>
      <c r="BK130" s="199">
        <v>-1.1368683772161603E-13</v>
      </c>
      <c r="BL130" s="199">
        <v>896.21599999999989</v>
      </c>
      <c r="BM130" s="202">
        <v>1481.3136</v>
      </c>
    </row>
    <row r="131" spans="1:65" ht="13.95" customHeight="1" x14ac:dyDescent="0.25">
      <c r="A131" s="47" t="s">
        <v>182</v>
      </c>
      <c r="B131" s="202">
        <v>0</v>
      </c>
      <c r="C131" s="199">
        <v>0</v>
      </c>
      <c r="D131" s="199">
        <v>0</v>
      </c>
      <c r="E131" s="199">
        <v>0</v>
      </c>
      <c r="F131" s="199">
        <v>0</v>
      </c>
      <c r="G131" s="199">
        <v>0</v>
      </c>
      <c r="H131" s="199">
        <v>0</v>
      </c>
      <c r="I131" s="202">
        <v>0</v>
      </c>
      <c r="J131" s="199">
        <v>0</v>
      </c>
      <c r="K131" s="199">
        <v>0</v>
      </c>
      <c r="L131" s="199">
        <v>0</v>
      </c>
      <c r="M131" s="199">
        <v>0</v>
      </c>
      <c r="N131" s="199">
        <v>0</v>
      </c>
      <c r="O131" s="199">
        <v>0</v>
      </c>
      <c r="P131" s="202">
        <v>0</v>
      </c>
      <c r="Q131" s="199">
        <v>0</v>
      </c>
      <c r="R131" s="199">
        <v>0</v>
      </c>
      <c r="S131" s="199">
        <v>0</v>
      </c>
      <c r="T131" s="199">
        <v>0</v>
      </c>
      <c r="U131" s="199">
        <v>0</v>
      </c>
      <c r="V131" s="199">
        <v>0</v>
      </c>
      <c r="W131" s="202">
        <v>0</v>
      </c>
      <c r="X131" s="199">
        <v>0</v>
      </c>
      <c r="Y131" s="199">
        <v>0</v>
      </c>
      <c r="Z131" s="199">
        <v>0</v>
      </c>
      <c r="AA131" s="199">
        <v>0</v>
      </c>
      <c r="AB131" s="199">
        <v>0</v>
      </c>
      <c r="AC131" s="199">
        <v>0</v>
      </c>
      <c r="AD131" s="202">
        <v>0</v>
      </c>
      <c r="AE131" s="199">
        <v>0</v>
      </c>
      <c r="AF131" s="199">
        <v>0</v>
      </c>
      <c r="AG131" s="199">
        <v>0</v>
      </c>
      <c r="AH131" s="199">
        <v>0</v>
      </c>
      <c r="AI131" s="199">
        <v>0</v>
      </c>
      <c r="AJ131" s="199">
        <v>0</v>
      </c>
      <c r="AK131" s="202">
        <v>0</v>
      </c>
      <c r="AL131" s="199">
        <v>0</v>
      </c>
      <c r="AM131" s="199">
        <v>0</v>
      </c>
      <c r="AN131" s="199">
        <v>0</v>
      </c>
      <c r="AO131" s="199">
        <v>0</v>
      </c>
      <c r="AP131" s="199">
        <v>0</v>
      </c>
      <c r="AQ131" s="199">
        <v>0</v>
      </c>
      <c r="AR131" s="202">
        <v>0</v>
      </c>
      <c r="AS131" s="199">
        <v>0</v>
      </c>
      <c r="AT131" s="199">
        <v>0</v>
      </c>
      <c r="AU131" s="199">
        <v>0</v>
      </c>
      <c r="AV131" s="199">
        <v>0</v>
      </c>
      <c r="AW131" s="199">
        <v>0</v>
      </c>
      <c r="AX131" s="199">
        <v>0</v>
      </c>
      <c r="AY131" s="202">
        <v>0</v>
      </c>
      <c r="AZ131" s="199">
        <v>-489.48700000000002</v>
      </c>
      <c r="BA131" s="199">
        <v>1074.5846000000001</v>
      </c>
      <c r="BB131" s="199">
        <v>-39.040423333334076</v>
      </c>
      <c r="BC131" s="199">
        <v>0</v>
      </c>
      <c r="BD131" s="199">
        <v>1113.6250233333342</v>
      </c>
      <c r="BE131" s="199">
        <v>585.09760000000006</v>
      </c>
      <c r="BF131" s="202">
        <v>585.09760000000006</v>
      </c>
      <c r="BG131" s="199">
        <v>768.34700000000009</v>
      </c>
      <c r="BH131" s="199">
        <v>127.8689999999998</v>
      </c>
      <c r="BI131" s="199">
        <v>127.86899999999991</v>
      </c>
      <c r="BJ131" s="199">
        <v>0</v>
      </c>
      <c r="BK131" s="199">
        <v>-1.1368683772161603E-13</v>
      </c>
      <c r="BL131" s="199">
        <v>896.21599999999989</v>
      </c>
      <c r="BM131" s="202">
        <v>1481.3136</v>
      </c>
    </row>
    <row r="132" spans="1:65" ht="13.95" customHeight="1" x14ac:dyDescent="0.25">
      <c r="A132" s="44" t="s">
        <v>183</v>
      </c>
      <c r="B132" s="202">
        <v>0</v>
      </c>
      <c r="C132" s="199">
        <v>0</v>
      </c>
      <c r="D132" s="199">
        <v>0</v>
      </c>
      <c r="E132" s="199">
        <v>0</v>
      </c>
      <c r="F132" s="199">
        <v>0</v>
      </c>
      <c r="G132" s="199">
        <v>0</v>
      </c>
      <c r="H132" s="199">
        <v>0</v>
      </c>
      <c r="I132" s="202">
        <v>0</v>
      </c>
      <c r="J132" s="199">
        <v>0</v>
      </c>
      <c r="K132" s="199">
        <v>0</v>
      </c>
      <c r="L132" s="199">
        <v>0</v>
      </c>
      <c r="M132" s="199">
        <v>0</v>
      </c>
      <c r="N132" s="199">
        <v>0</v>
      </c>
      <c r="O132" s="199">
        <v>0</v>
      </c>
      <c r="P132" s="202">
        <v>0</v>
      </c>
      <c r="Q132" s="199">
        <v>0</v>
      </c>
      <c r="R132" s="199">
        <v>0</v>
      </c>
      <c r="S132" s="199">
        <v>0</v>
      </c>
      <c r="T132" s="199">
        <v>0</v>
      </c>
      <c r="U132" s="199">
        <v>0</v>
      </c>
      <c r="V132" s="199">
        <v>0</v>
      </c>
      <c r="W132" s="202">
        <v>0</v>
      </c>
      <c r="X132" s="199">
        <v>0</v>
      </c>
      <c r="Y132" s="199">
        <v>0</v>
      </c>
      <c r="Z132" s="199">
        <v>0</v>
      </c>
      <c r="AA132" s="199">
        <v>0</v>
      </c>
      <c r="AB132" s="199">
        <v>0</v>
      </c>
      <c r="AC132" s="199">
        <v>0</v>
      </c>
      <c r="AD132" s="202">
        <v>0</v>
      </c>
      <c r="AE132" s="199">
        <v>0</v>
      </c>
      <c r="AF132" s="199">
        <v>0</v>
      </c>
      <c r="AG132" s="199">
        <v>0</v>
      </c>
      <c r="AH132" s="199">
        <v>0</v>
      </c>
      <c r="AI132" s="199">
        <v>0</v>
      </c>
      <c r="AJ132" s="199">
        <v>0</v>
      </c>
      <c r="AK132" s="202">
        <v>0</v>
      </c>
      <c r="AL132" s="199">
        <v>0</v>
      </c>
      <c r="AM132" s="199">
        <v>0</v>
      </c>
      <c r="AN132" s="199">
        <v>0</v>
      </c>
      <c r="AO132" s="199">
        <v>0</v>
      </c>
      <c r="AP132" s="199">
        <v>0</v>
      </c>
      <c r="AQ132" s="199">
        <v>0</v>
      </c>
      <c r="AR132" s="202">
        <v>0</v>
      </c>
      <c r="AS132" s="199">
        <v>0</v>
      </c>
      <c r="AT132" s="199">
        <v>0</v>
      </c>
      <c r="AU132" s="199">
        <v>0</v>
      </c>
      <c r="AV132" s="199">
        <v>0</v>
      </c>
      <c r="AW132" s="199">
        <v>0</v>
      </c>
      <c r="AX132" s="199">
        <v>0</v>
      </c>
      <c r="AY132" s="202">
        <v>0</v>
      </c>
      <c r="AZ132" s="199">
        <v>0</v>
      </c>
      <c r="BA132" s="199">
        <v>0</v>
      </c>
      <c r="BB132" s="199">
        <v>0</v>
      </c>
      <c r="BC132" s="199">
        <v>0</v>
      </c>
      <c r="BD132" s="199">
        <v>0</v>
      </c>
      <c r="BE132" s="199">
        <v>0</v>
      </c>
      <c r="BF132" s="202">
        <v>0</v>
      </c>
      <c r="BG132" s="199">
        <v>0</v>
      </c>
      <c r="BH132" s="199">
        <v>0</v>
      </c>
      <c r="BI132" s="199">
        <v>0</v>
      </c>
      <c r="BJ132" s="199">
        <v>0</v>
      </c>
      <c r="BK132" s="199">
        <v>0</v>
      </c>
      <c r="BL132" s="199">
        <v>0</v>
      </c>
      <c r="BM132" s="202">
        <v>0</v>
      </c>
    </row>
    <row r="133" spans="1:65" ht="13.95" customHeight="1" x14ac:dyDescent="0.25">
      <c r="A133" s="42" t="s">
        <v>17</v>
      </c>
      <c r="B133" s="202">
        <v>0</v>
      </c>
      <c r="C133" s="199">
        <v>0</v>
      </c>
      <c r="D133" s="199">
        <v>0</v>
      </c>
      <c r="E133" s="199">
        <v>0</v>
      </c>
      <c r="F133" s="199">
        <v>0</v>
      </c>
      <c r="G133" s="199">
        <v>0</v>
      </c>
      <c r="H133" s="199">
        <v>0</v>
      </c>
      <c r="I133" s="202">
        <v>0</v>
      </c>
      <c r="J133" s="199">
        <v>0</v>
      </c>
      <c r="K133" s="199">
        <v>0</v>
      </c>
      <c r="L133" s="199">
        <v>0</v>
      </c>
      <c r="M133" s="199">
        <v>0</v>
      </c>
      <c r="N133" s="199">
        <v>0</v>
      </c>
      <c r="O133" s="199">
        <v>0</v>
      </c>
      <c r="P133" s="202">
        <v>0</v>
      </c>
      <c r="Q133" s="199">
        <v>0</v>
      </c>
      <c r="R133" s="199">
        <v>0</v>
      </c>
      <c r="S133" s="199">
        <v>0</v>
      </c>
      <c r="T133" s="199">
        <v>0</v>
      </c>
      <c r="U133" s="199">
        <v>0</v>
      </c>
      <c r="V133" s="199">
        <v>0</v>
      </c>
      <c r="W133" s="202">
        <v>0</v>
      </c>
      <c r="X133" s="199">
        <v>0</v>
      </c>
      <c r="Y133" s="199">
        <v>0</v>
      </c>
      <c r="Z133" s="199">
        <v>0</v>
      </c>
      <c r="AA133" s="199">
        <v>0</v>
      </c>
      <c r="AB133" s="199">
        <v>0</v>
      </c>
      <c r="AC133" s="199">
        <v>0</v>
      </c>
      <c r="AD133" s="202">
        <v>0</v>
      </c>
      <c r="AE133" s="199">
        <v>0</v>
      </c>
      <c r="AF133" s="199">
        <v>0</v>
      </c>
      <c r="AG133" s="199">
        <v>0</v>
      </c>
      <c r="AH133" s="199">
        <v>0</v>
      </c>
      <c r="AI133" s="199">
        <v>0</v>
      </c>
      <c r="AJ133" s="199">
        <v>0</v>
      </c>
      <c r="AK133" s="202">
        <v>0</v>
      </c>
      <c r="AL133" s="199">
        <v>0</v>
      </c>
      <c r="AM133" s="199">
        <v>0</v>
      </c>
      <c r="AN133" s="199">
        <v>0</v>
      </c>
      <c r="AO133" s="199">
        <v>0</v>
      </c>
      <c r="AP133" s="199">
        <v>0</v>
      </c>
      <c r="AQ133" s="199">
        <v>0</v>
      </c>
      <c r="AR133" s="202">
        <v>0</v>
      </c>
      <c r="AS133" s="199">
        <v>0</v>
      </c>
      <c r="AT133" s="199">
        <v>0</v>
      </c>
      <c r="AU133" s="199">
        <v>0</v>
      </c>
      <c r="AV133" s="199">
        <v>0</v>
      </c>
      <c r="AW133" s="199">
        <v>0</v>
      </c>
      <c r="AX133" s="199">
        <v>0</v>
      </c>
      <c r="AY133" s="202">
        <v>0</v>
      </c>
      <c r="AZ133" s="199">
        <v>0</v>
      </c>
      <c r="BA133" s="199">
        <v>0</v>
      </c>
      <c r="BB133" s="199">
        <v>0</v>
      </c>
      <c r="BC133" s="199">
        <v>0</v>
      </c>
      <c r="BD133" s="199">
        <v>0</v>
      </c>
      <c r="BE133" s="199">
        <v>0</v>
      </c>
      <c r="BF133" s="202">
        <v>0</v>
      </c>
      <c r="BG133" s="199">
        <v>0</v>
      </c>
      <c r="BH133" s="199">
        <v>0</v>
      </c>
      <c r="BI133" s="199">
        <v>0</v>
      </c>
      <c r="BJ133" s="199">
        <v>0</v>
      </c>
      <c r="BK133" s="199">
        <v>0</v>
      </c>
      <c r="BL133" s="199">
        <v>0</v>
      </c>
      <c r="BM133" s="202">
        <v>0</v>
      </c>
    </row>
    <row r="134" spans="1:65" ht="13.95" customHeight="1" x14ac:dyDescent="0.25">
      <c r="A134" s="47" t="s">
        <v>182</v>
      </c>
      <c r="B134" s="202">
        <v>0</v>
      </c>
      <c r="C134" s="199">
        <v>0</v>
      </c>
      <c r="D134" s="199">
        <v>0</v>
      </c>
      <c r="E134" s="199">
        <v>0</v>
      </c>
      <c r="F134" s="199">
        <v>0</v>
      </c>
      <c r="G134" s="199">
        <v>0</v>
      </c>
      <c r="H134" s="199">
        <v>0</v>
      </c>
      <c r="I134" s="202">
        <v>0</v>
      </c>
      <c r="J134" s="199">
        <v>0</v>
      </c>
      <c r="K134" s="199">
        <v>0</v>
      </c>
      <c r="L134" s="199">
        <v>0</v>
      </c>
      <c r="M134" s="199">
        <v>0</v>
      </c>
      <c r="N134" s="199">
        <v>0</v>
      </c>
      <c r="O134" s="199">
        <v>0</v>
      </c>
      <c r="P134" s="202">
        <v>0</v>
      </c>
      <c r="Q134" s="199">
        <v>0</v>
      </c>
      <c r="R134" s="199">
        <v>0</v>
      </c>
      <c r="S134" s="199">
        <v>0</v>
      </c>
      <c r="T134" s="199">
        <v>0</v>
      </c>
      <c r="U134" s="199">
        <v>0</v>
      </c>
      <c r="V134" s="199">
        <v>0</v>
      </c>
      <c r="W134" s="202">
        <v>0</v>
      </c>
      <c r="X134" s="199">
        <v>0</v>
      </c>
      <c r="Y134" s="199">
        <v>0</v>
      </c>
      <c r="Z134" s="199">
        <v>0</v>
      </c>
      <c r="AA134" s="199">
        <v>0</v>
      </c>
      <c r="AB134" s="199">
        <v>0</v>
      </c>
      <c r="AC134" s="199">
        <v>0</v>
      </c>
      <c r="AD134" s="202">
        <v>0</v>
      </c>
      <c r="AE134" s="199">
        <v>0</v>
      </c>
      <c r="AF134" s="199">
        <v>0</v>
      </c>
      <c r="AG134" s="199">
        <v>0</v>
      </c>
      <c r="AH134" s="199">
        <v>0</v>
      </c>
      <c r="AI134" s="199">
        <v>0</v>
      </c>
      <c r="AJ134" s="199">
        <v>0</v>
      </c>
      <c r="AK134" s="202">
        <v>0</v>
      </c>
      <c r="AL134" s="199">
        <v>0</v>
      </c>
      <c r="AM134" s="199">
        <v>0</v>
      </c>
      <c r="AN134" s="199">
        <v>0</v>
      </c>
      <c r="AO134" s="199">
        <v>0</v>
      </c>
      <c r="AP134" s="199">
        <v>0</v>
      </c>
      <c r="AQ134" s="199">
        <v>0</v>
      </c>
      <c r="AR134" s="202">
        <v>0</v>
      </c>
      <c r="AS134" s="199">
        <v>0</v>
      </c>
      <c r="AT134" s="199">
        <v>0</v>
      </c>
      <c r="AU134" s="199">
        <v>0</v>
      </c>
      <c r="AV134" s="199">
        <v>0</v>
      </c>
      <c r="AW134" s="199">
        <v>0</v>
      </c>
      <c r="AX134" s="199">
        <v>0</v>
      </c>
      <c r="AY134" s="202">
        <v>0</v>
      </c>
      <c r="AZ134" s="199">
        <v>0</v>
      </c>
      <c r="BA134" s="199">
        <v>0</v>
      </c>
      <c r="BB134" s="199">
        <v>0</v>
      </c>
      <c r="BC134" s="199">
        <v>0</v>
      </c>
      <c r="BD134" s="199">
        <v>0</v>
      </c>
      <c r="BE134" s="199">
        <v>0</v>
      </c>
      <c r="BF134" s="202">
        <v>0</v>
      </c>
      <c r="BG134" s="199">
        <v>0</v>
      </c>
      <c r="BH134" s="199">
        <v>0</v>
      </c>
      <c r="BI134" s="199">
        <v>0</v>
      </c>
      <c r="BJ134" s="199">
        <v>0</v>
      </c>
      <c r="BK134" s="199">
        <v>0</v>
      </c>
      <c r="BL134" s="199">
        <v>0</v>
      </c>
      <c r="BM134" s="202">
        <v>0</v>
      </c>
    </row>
    <row r="135" spans="1:65" ht="13.95" customHeight="1" x14ac:dyDescent="0.25">
      <c r="A135" s="44" t="s">
        <v>183</v>
      </c>
      <c r="B135" s="202">
        <v>0</v>
      </c>
      <c r="C135" s="199">
        <v>0</v>
      </c>
      <c r="D135" s="199">
        <v>0</v>
      </c>
      <c r="E135" s="199">
        <v>0</v>
      </c>
      <c r="F135" s="199">
        <v>0</v>
      </c>
      <c r="G135" s="199">
        <v>0</v>
      </c>
      <c r="H135" s="199">
        <v>0</v>
      </c>
      <c r="I135" s="202">
        <v>0</v>
      </c>
      <c r="J135" s="199">
        <v>0</v>
      </c>
      <c r="K135" s="199">
        <v>0</v>
      </c>
      <c r="L135" s="199">
        <v>0</v>
      </c>
      <c r="M135" s="199">
        <v>0</v>
      </c>
      <c r="N135" s="199">
        <v>0</v>
      </c>
      <c r="O135" s="199">
        <v>0</v>
      </c>
      <c r="P135" s="202">
        <v>0</v>
      </c>
      <c r="Q135" s="199">
        <v>0</v>
      </c>
      <c r="R135" s="199">
        <v>0</v>
      </c>
      <c r="S135" s="199">
        <v>0</v>
      </c>
      <c r="T135" s="199">
        <v>0</v>
      </c>
      <c r="U135" s="199">
        <v>0</v>
      </c>
      <c r="V135" s="199">
        <v>0</v>
      </c>
      <c r="W135" s="202">
        <v>0</v>
      </c>
      <c r="X135" s="199">
        <v>0</v>
      </c>
      <c r="Y135" s="199">
        <v>0</v>
      </c>
      <c r="Z135" s="199">
        <v>0</v>
      </c>
      <c r="AA135" s="199">
        <v>0</v>
      </c>
      <c r="AB135" s="199">
        <v>0</v>
      </c>
      <c r="AC135" s="199">
        <v>0</v>
      </c>
      <c r="AD135" s="202">
        <v>0</v>
      </c>
      <c r="AE135" s="199">
        <v>0</v>
      </c>
      <c r="AF135" s="199">
        <v>0</v>
      </c>
      <c r="AG135" s="199">
        <v>0</v>
      </c>
      <c r="AH135" s="199">
        <v>0</v>
      </c>
      <c r="AI135" s="199">
        <v>0</v>
      </c>
      <c r="AJ135" s="199">
        <v>0</v>
      </c>
      <c r="AK135" s="202">
        <v>0</v>
      </c>
      <c r="AL135" s="199">
        <v>0</v>
      </c>
      <c r="AM135" s="199">
        <v>0</v>
      </c>
      <c r="AN135" s="199">
        <v>0</v>
      </c>
      <c r="AO135" s="199">
        <v>0</v>
      </c>
      <c r="AP135" s="199">
        <v>0</v>
      </c>
      <c r="AQ135" s="199">
        <v>0</v>
      </c>
      <c r="AR135" s="202">
        <v>0</v>
      </c>
      <c r="AS135" s="199">
        <v>0</v>
      </c>
      <c r="AT135" s="199">
        <v>0</v>
      </c>
      <c r="AU135" s="199">
        <v>0</v>
      </c>
      <c r="AV135" s="199">
        <v>0</v>
      </c>
      <c r="AW135" s="199">
        <v>0</v>
      </c>
      <c r="AX135" s="199">
        <v>0</v>
      </c>
      <c r="AY135" s="202">
        <v>0</v>
      </c>
      <c r="AZ135" s="199">
        <v>0</v>
      </c>
      <c r="BA135" s="199">
        <v>0</v>
      </c>
      <c r="BB135" s="199">
        <v>0</v>
      </c>
      <c r="BC135" s="199">
        <v>0</v>
      </c>
      <c r="BD135" s="199">
        <v>0</v>
      </c>
      <c r="BE135" s="199">
        <v>0</v>
      </c>
      <c r="BF135" s="202">
        <v>0</v>
      </c>
      <c r="BG135" s="199">
        <v>0</v>
      </c>
      <c r="BH135" s="199">
        <v>0</v>
      </c>
      <c r="BI135" s="199">
        <v>0</v>
      </c>
      <c r="BJ135" s="199">
        <v>0</v>
      </c>
      <c r="BK135" s="199">
        <v>0</v>
      </c>
      <c r="BL135" s="199">
        <v>0</v>
      </c>
      <c r="BM135" s="202">
        <v>0</v>
      </c>
    </row>
    <row r="136" spans="1:65" ht="13.95" customHeight="1" x14ac:dyDescent="0.25">
      <c r="A136" s="62" t="s">
        <v>44</v>
      </c>
      <c r="B136" s="203">
        <v>29912.950732000001</v>
      </c>
      <c r="C136" s="201">
        <v>0</v>
      </c>
      <c r="D136" s="201">
        <v>13648.259872999999</v>
      </c>
      <c r="E136" s="201">
        <v>13648.259872999999</v>
      </c>
      <c r="F136" s="201">
        <v>0</v>
      </c>
      <c r="G136" s="201">
        <v>0</v>
      </c>
      <c r="H136" s="201">
        <v>13648.259872999999</v>
      </c>
      <c r="I136" s="203">
        <v>43561.210605</v>
      </c>
      <c r="J136" s="201">
        <v>0</v>
      </c>
      <c r="K136" s="201">
        <v>4294.699474999994</v>
      </c>
      <c r="L136" s="201">
        <v>4294.699474999994</v>
      </c>
      <c r="M136" s="201">
        <v>0</v>
      </c>
      <c r="N136" s="201">
        <v>0</v>
      </c>
      <c r="O136" s="201">
        <v>4294.699474999994</v>
      </c>
      <c r="P136" s="203">
        <v>47855.910079999994</v>
      </c>
      <c r="Q136" s="201">
        <v>0</v>
      </c>
      <c r="R136" s="201">
        <v>4489.4608150000058</v>
      </c>
      <c r="S136" s="201">
        <v>4489.4608150000058</v>
      </c>
      <c r="T136" s="201">
        <v>0</v>
      </c>
      <c r="U136" s="201">
        <v>0</v>
      </c>
      <c r="V136" s="201">
        <v>4489.4608150000058</v>
      </c>
      <c r="W136" s="203">
        <v>52345.370895</v>
      </c>
      <c r="X136" s="201">
        <v>0</v>
      </c>
      <c r="Y136" s="201">
        <v>-1925.0421510000015</v>
      </c>
      <c r="Z136" s="201">
        <v>-1925.0421510000015</v>
      </c>
      <c r="AA136" s="201">
        <v>0</v>
      </c>
      <c r="AB136" s="201">
        <v>0</v>
      </c>
      <c r="AC136" s="201">
        <v>-1925.0421510000015</v>
      </c>
      <c r="AD136" s="203">
        <v>50420.328743999999</v>
      </c>
      <c r="AE136" s="201">
        <v>0</v>
      </c>
      <c r="AF136" s="201">
        <v>-7524.6205439999976</v>
      </c>
      <c r="AG136" s="201">
        <v>-7524.6205439999976</v>
      </c>
      <c r="AH136" s="201">
        <v>0</v>
      </c>
      <c r="AI136" s="201">
        <v>0</v>
      </c>
      <c r="AJ136" s="201">
        <v>-7524.6205439999976</v>
      </c>
      <c r="AK136" s="203">
        <v>42895.708200000001</v>
      </c>
      <c r="AL136" s="201">
        <v>0</v>
      </c>
      <c r="AM136" s="201">
        <v>10430.187399999995</v>
      </c>
      <c r="AN136" s="201">
        <v>10430.187399999995</v>
      </c>
      <c r="AO136" s="201">
        <v>0</v>
      </c>
      <c r="AP136" s="201">
        <v>0</v>
      </c>
      <c r="AQ136" s="201">
        <v>10430.187399999995</v>
      </c>
      <c r="AR136" s="203">
        <v>53325.895599999996</v>
      </c>
      <c r="AS136" s="201">
        <v>72814.013999999996</v>
      </c>
      <c r="AT136" s="201">
        <v>-2542.3853999999701</v>
      </c>
      <c r="AU136" s="201">
        <v>-2542.3853999999701</v>
      </c>
      <c r="AV136" s="201">
        <v>0</v>
      </c>
      <c r="AW136" s="201">
        <v>0</v>
      </c>
      <c r="AX136" s="201">
        <v>70271.628600000025</v>
      </c>
      <c r="AY136" s="203">
        <v>123597.52420000001</v>
      </c>
      <c r="AZ136" s="201">
        <v>0</v>
      </c>
      <c r="BA136" s="201">
        <v>33940.004600000015</v>
      </c>
      <c r="BB136" s="201">
        <v>33940.004600000015</v>
      </c>
      <c r="BC136" s="201">
        <v>0</v>
      </c>
      <c r="BD136" s="201">
        <v>0</v>
      </c>
      <c r="BE136" s="201">
        <v>33940.004600000015</v>
      </c>
      <c r="BF136" s="203">
        <v>157537.52880000003</v>
      </c>
      <c r="BG136" s="201">
        <v>0</v>
      </c>
      <c r="BH136" s="201">
        <v>7458.0167999999539</v>
      </c>
      <c r="BI136" s="201">
        <v>7458.0167999999539</v>
      </c>
      <c r="BJ136" s="201">
        <v>0</v>
      </c>
      <c r="BK136" s="201">
        <v>0</v>
      </c>
      <c r="BL136" s="201">
        <v>7458.0167999999539</v>
      </c>
      <c r="BM136" s="203">
        <v>164995.54559999998</v>
      </c>
    </row>
    <row r="137" spans="1:65" ht="14.4" x14ac:dyDescent="0.3">
      <c r="A137" s="103" t="s">
        <v>0</v>
      </c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87"/>
      <c r="AZ137" s="179"/>
      <c r="BA137" s="179"/>
      <c r="BB137" s="179"/>
      <c r="BC137" s="179"/>
      <c r="BD137" s="179"/>
      <c r="BE137" s="179"/>
      <c r="BF137" s="187"/>
      <c r="BG137" s="179"/>
      <c r="BH137" s="179"/>
      <c r="BI137" s="179"/>
      <c r="BJ137" s="179"/>
      <c r="BK137" s="179"/>
      <c r="BL137" s="179"/>
      <c r="BM137" s="187"/>
    </row>
    <row r="138" spans="1:65" ht="20.399999999999999" x14ac:dyDescent="0.3">
      <c r="A138" s="191" t="s">
        <v>189</v>
      </c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Z138" s="136"/>
      <c r="BA138" s="136"/>
      <c r="BB138" s="136"/>
      <c r="BC138" s="136"/>
      <c r="BD138" s="136"/>
      <c r="BE138" s="136"/>
      <c r="BG138" s="136"/>
      <c r="BH138" s="136"/>
      <c r="BI138" s="136"/>
      <c r="BJ138" s="136"/>
      <c r="BK138" s="136"/>
      <c r="BL138" s="136"/>
    </row>
    <row r="139" spans="1:65" ht="42" customHeight="1" x14ac:dyDescent="0.35">
      <c r="A139" s="191" t="s">
        <v>190</v>
      </c>
    </row>
    <row r="140" spans="1:65" ht="51" x14ac:dyDescent="0.35">
      <c r="A140" s="191" t="s">
        <v>178</v>
      </c>
    </row>
  </sheetData>
  <hyperlinks>
    <hyperlink ref="A1" location="'1'!A1" display="до змісту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9"/>
  <sheetViews>
    <sheetView topLeftCell="B1" zoomScaleNormal="100" zoomScaleSheetLayoutView="100" workbookViewId="0">
      <pane xSplit="1" ySplit="5" topLeftCell="C6" activePane="bottomRight" state="frozen"/>
      <selection activeCell="K283" sqref="K283"/>
      <selection pane="topRight" activeCell="K283" sqref="K283"/>
      <selection pane="bottomLeft" activeCell="K283" sqref="K283"/>
      <selection pane="bottomRight" activeCell="B1" sqref="B1"/>
    </sheetView>
  </sheetViews>
  <sheetFormatPr defaultColWidth="11.6640625" defaultRowHeight="13.2" x14ac:dyDescent="0.25"/>
  <cols>
    <col min="1" max="1" width="0" style="13" hidden="1" customWidth="1"/>
    <col min="2" max="2" width="45.6640625" style="13" customWidth="1"/>
    <col min="3" max="11" width="10.33203125" style="13" customWidth="1"/>
    <col min="12" max="12" width="5" style="13" customWidth="1"/>
    <col min="13" max="16384" width="11.6640625" style="13"/>
  </cols>
  <sheetData>
    <row r="1" spans="1:11" x14ac:dyDescent="0.25">
      <c r="B1" s="107" t="s">
        <v>135</v>
      </c>
      <c r="C1" s="170"/>
      <c r="D1" s="170"/>
      <c r="E1" s="170"/>
      <c r="F1" s="170"/>
      <c r="G1" s="170"/>
      <c r="H1" s="31"/>
      <c r="I1" s="170"/>
      <c r="J1" s="170"/>
      <c r="K1" s="170"/>
    </row>
    <row r="2" spans="1:11" s="5" customFormat="1" ht="30.6" customHeight="1" x14ac:dyDescent="0.25">
      <c r="B2" s="127" t="s">
        <v>168</v>
      </c>
      <c r="C2" s="80"/>
      <c r="D2" s="80"/>
      <c r="E2" s="80"/>
      <c r="F2" s="80"/>
      <c r="G2" s="80"/>
    </row>
    <row r="3" spans="1:11" s="5" customFormat="1" ht="13.8" x14ac:dyDescent="0.25">
      <c r="B3" s="108"/>
      <c r="C3" s="80"/>
      <c r="D3" s="80"/>
      <c r="E3" s="80"/>
      <c r="F3" s="80"/>
      <c r="G3" s="80"/>
    </row>
    <row r="4" spans="1:11" s="5" customFormat="1" ht="13.8" x14ac:dyDescent="0.25">
      <c r="B4" s="127" t="s">
        <v>192</v>
      </c>
      <c r="C4" s="148"/>
      <c r="D4" s="148"/>
      <c r="E4" s="148"/>
      <c r="F4" s="148"/>
      <c r="G4" s="148"/>
      <c r="H4" s="148"/>
      <c r="I4" s="148"/>
      <c r="J4" s="148"/>
      <c r="K4" s="148"/>
    </row>
    <row r="5" spans="1:11" x14ac:dyDescent="0.25">
      <c r="B5" s="192"/>
      <c r="C5" s="174">
        <v>2015</v>
      </c>
      <c r="D5" s="174">
        <v>2016</v>
      </c>
      <c r="E5" s="174">
        <v>2017</v>
      </c>
      <c r="F5" s="174">
        <v>2018</v>
      </c>
      <c r="G5" s="174">
        <v>2019</v>
      </c>
      <c r="H5" s="174">
        <v>2020</v>
      </c>
      <c r="I5" s="174">
        <v>2021</v>
      </c>
      <c r="J5" s="174">
        <v>2022</v>
      </c>
      <c r="K5" s="174">
        <v>2023</v>
      </c>
    </row>
    <row r="6" spans="1:11" s="14" customFormat="1" ht="24" x14ac:dyDescent="0.25">
      <c r="A6" s="10"/>
      <c r="B6" s="111" t="s">
        <v>146</v>
      </c>
      <c r="C6" s="197">
        <v>-246712.03524400014</v>
      </c>
      <c r="D6" s="197">
        <v>23590.912909999897</v>
      </c>
      <c r="E6" s="197">
        <v>124407.13122600027</v>
      </c>
      <c r="F6" s="197">
        <v>304038.56991599995</v>
      </c>
      <c r="G6" s="197">
        <v>153443.41523200029</v>
      </c>
      <c r="H6" s="197">
        <v>-121070.58740000008</v>
      </c>
      <c r="I6" s="197">
        <v>-41043.584000000468</v>
      </c>
      <c r="J6" s="197">
        <v>350735.51320000039</v>
      </c>
      <c r="K6" s="197">
        <v>-31095.696571612847</v>
      </c>
    </row>
    <row r="7" spans="1:11" s="14" customFormat="1" ht="13.8" x14ac:dyDescent="0.25">
      <c r="A7" s="10"/>
      <c r="B7" s="112" t="s">
        <v>147</v>
      </c>
      <c r="C7" s="198">
        <v>820428.94360299991</v>
      </c>
      <c r="D7" s="198">
        <v>378907.39825899969</v>
      </c>
      <c r="E7" s="198">
        <v>151779.31432500016</v>
      </c>
      <c r="F7" s="198">
        <v>-50180.578234999906</v>
      </c>
      <c r="G7" s="198">
        <v>-512955.45143199968</v>
      </c>
      <c r="H7" s="198">
        <v>640132.65659999987</v>
      </c>
      <c r="I7" s="198">
        <v>-183713.29439999981</v>
      </c>
      <c r="J7" s="198">
        <v>1152211.2236000006</v>
      </c>
      <c r="K7" s="198">
        <v>283142.73279999883</v>
      </c>
    </row>
    <row r="8" spans="1:11" s="14" customFormat="1" ht="13.8" x14ac:dyDescent="0.25">
      <c r="A8" s="10">
        <v>1</v>
      </c>
      <c r="B8" s="82" t="s">
        <v>18</v>
      </c>
      <c r="C8" s="199">
        <v>-48219.594896999988</v>
      </c>
      <c r="D8" s="199">
        <v>5868.7121829999969</v>
      </c>
      <c r="E8" s="199">
        <v>1677.8687359999972</v>
      </c>
      <c r="F8" s="199">
        <v>-1904.1923379999948</v>
      </c>
      <c r="G8" s="199">
        <v>-9472.0727359999964</v>
      </c>
      <c r="H8" s="199">
        <v>-696.07979999999861</v>
      </c>
      <c r="I8" s="199">
        <v>-18201.661799999998</v>
      </c>
      <c r="J8" s="199">
        <v>-2588.5567999999912</v>
      </c>
      <c r="K8" s="199">
        <v>11220.137199999986</v>
      </c>
    </row>
    <row r="9" spans="1:11" s="14" customFormat="1" ht="13.8" x14ac:dyDescent="0.25">
      <c r="A9" s="10">
        <v>1.1000000000000001</v>
      </c>
      <c r="B9" s="83" t="s">
        <v>22</v>
      </c>
      <c r="C9" s="199">
        <v>-49729.848604999992</v>
      </c>
      <c r="D9" s="199">
        <v>4884.2013489999972</v>
      </c>
      <c r="E9" s="199">
        <v>1198.3005409999978</v>
      </c>
      <c r="F9" s="199">
        <v>-1599.8044209999973</v>
      </c>
      <c r="G9" s="199">
        <v>-6452.7639999999938</v>
      </c>
      <c r="H9" s="199">
        <v>-5219.8033999999998</v>
      </c>
      <c r="I9" s="199">
        <v>-18141.445</v>
      </c>
      <c r="J9" s="199">
        <v>-1044.4189999999967</v>
      </c>
      <c r="K9" s="199">
        <v>338.65219999999272</v>
      </c>
    </row>
    <row r="10" spans="1:11" s="15" customFormat="1" ht="22.8" x14ac:dyDescent="0.25">
      <c r="A10" s="10" t="s">
        <v>54</v>
      </c>
      <c r="B10" s="84" t="s">
        <v>3</v>
      </c>
      <c r="C10" s="199">
        <v>-49729.848604999992</v>
      </c>
      <c r="D10" s="199">
        <v>4884.2013489999972</v>
      </c>
      <c r="E10" s="199">
        <v>1198.3005409999978</v>
      </c>
      <c r="F10" s="199">
        <v>-1599.8044209999973</v>
      </c>
      <c r="G10" s="199">
        <v>-6452.7639999999938</v>
      </c>
      <c r="H10" s="199">
        <v>-5219.8033999999998</v>
      </c>
      <c r="I10" s="199">
        <v>-18141.445</v>
      </c>
      <c r="J10" s="199">
        <v>-1044.4189999999967</v>
      </c>
      <c r="K10" s="199">
        <v>338.65219999999272</v>
      </c>
    </row>
    <row r="11" spans="1:11" s="14" customFormat="1" ht="13.8" x14ac:dyDescent="0.25">
      <c r="A11" s="10">
        <v>1.2</v>
      </c>
      <c r="B11" s="83" t="s">
        <v>34</v>
      </c>
      <c r="C11" s="199">
        <v>1510.2537080000011</v>
      </c>
      <c r="D11" s="199">
        <v>984.51083399999993</v>
      </c>
      <c r="E11" s="199">
        <v>479.56819499999943</v>
      </c>
      <c r="F11" s="199">
        <v>-304.38791699999746</v>
      </c>
      <c r="G11" s="199">
        <v>-3019.3087360000027</v>
      </c>
      <c r="H11" s="199">
        <v>4523.7236000000012</v>
      </c>
      <c r="I11" s="199">
        <v>-60.216799999999438</v>
      </c>
      <c r="J11" s="199">
        <v>-1544.1377999999947</v>
      </c>
      <c r="K11" s="199">
        <v>10881.484999999993</v>
      </c>
    </row>
    <row r="12" spans="1:11" s="15" customFormat="1" ht="22.8" x14ac:dyDescent="0.25">
      <c r="A12" s="10" t="s">
        <v>55</v>
      </c>
      <c r="B12" s="84" t="s">
        <v>3</v>
      </c>
      <c r="C12" s="199">
        <v>1053.710208</v>
      </c>
      <c r="D12" s="199">
        <v>408.34444799999983</v>
      </c>
      <c r="E12" s="199">
        <v>112.17471999999998</v>
      </c>
      <c r="F12" s="199">
        <v>-48.506751999999778</v>
      </c>
      <c r="G12" s="199">
        <v>-512.57099200000005</v>
      </c>
      <c r="H12" s="199">
        <v>570.25839999999971</v>
      </c>
      <c r="I12" s="199">
        <v>-123.22139999999965</v>
      </c>
      <c r="J12" s="199">
        <v>1348.4498000000006</v>
      </c>
      <c r="K12" s="199">
        <v>206.41479999999956</v>
      </c>
    </row>
    <row r="13" spans="1:11" s="16" customFormat="1" ht="34.200000000000003" x14ac:dyDescent="0.25">
      <c r="A13" s="10" t="s">
        <v>56</v>
      </c>
      <c r="B13" s="84" t="s">
        <v>127</v>
      </c>
      <c r="C13" s="199">
        <v>456.54350000000113</v>
      </c>
      <c r="D13" s="199">
        <v>576.1663860000001</v>
      </c>
      <c r="E13" s="199">
        <v>367.39347499999946</v>
      </c>
      <c r="F13" s="199">
        <v>-255.88116499999768</v>
      </c>
      <c r="G13" s="199">
        <v>-2506.7377440000027</v>
      </c>
      <c r="H13" s="199">
        <v>3953.4652000000015</v>
      </c>
      <c r="I13" s="199">
        <v>63.00460000000021</v>
      </c>
      <c r="J13" s="199">
        <v>-2892.5875999999953</v>
      </c>
      <c r="K13" s="199">
        <v>10675.070199999995</v>
      </c>
    </row>
    <row r="14" spans="1:11" s="17" customFormat="1" ht="13.8" x14ac:dyDescent="0.25">
      <c r="A14" s="10">
        <v>2</v>
      </c>
      <c r="B14" s="82" t="s">
        <v>4</v>
      </c>
      <c r="C14" s="199">
        <v>1121.9048629999998</v>
      </c>
      <c r="D14" s="199">
        <v>437.17897699999997</v>
      </c>
      <c r="E14" s="199">
        <v>59.596485999999999</v>
      </c>
      <c r="F14" s="199">
        <v>-86.035797999999915</v>
      </c>
      <c r="G14" s="199">
        <v>-1365.9048559999981</v>
      </c>
      <c r="H14" s="199">
        <v>2539.2296000000001</v>
      </c>
      <c r="I14" s="199">
        <v>-1005.3865999999989</v>
      </c>
      <c r="J14" s="199">
        <v>7834.0924000000041</v>
      </c>
      <c r="K14" s="199">
        <v>5903.9251999999924</v>
      </c>
    </row>
    <row r="15" spans="1:11" s="17" customFormat="1" ht="13.8" x14ac:dyDescent="0.25">
      <c r="A15" s="10">
        <v>2.1</v>
      </c>
      <c r="B15" s="83" t="s">
        <v>22</v>
      </c>
      <c r="C15" s="199">
        <v>662.06621699999994</v>
      </c>
      <c r="D15" s="199">
        <v>260.49454899999995</v>
      </c>
      <c r="E15" s="199">
        <v>-106.65735100000001</v>
      </c>
      <c r="F15" s="199">
        <v>-24.70963900000001</v>
      </c>
      <c r="G15" s="199">
        <v>-6.3795839999999728</v>
      </c>
      <c r="H15" s="199">
        <v>318.59459999999979</v>
      </c>
      <c r="I15" s="199">
        <v>-226.21539999999936</v>
      </c>
      <c r="J15" s="199">
        <v>4644.9990000000007</v>
      </c>
      <c r="K15" s="199">
        <v>1758.6237999999971</v>
      </c>
    </row>
    <row r="16" spans="1:11" s="17" customFormat="1" ht="13.8" x14ac:dyDescent="0.25">
      <c r="A16" s="10" t="s">
        <v>57</v>
      </c>
      <c r="B16" s="84" t="s">
        <v>15</v>
      </c>
      <c r="C16" s="199">
        <v>0</v>
      </c>
      <c r="D16" s="199">
        <v>0</v>
      </c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199">
        <v>0</v>
      </c>
    </row>
    <row r="17" spans="1:11" s="15" customFormat="1" ht="13.8" x14ac:dyDescent="0.25">
      <c r="A17" s="10" t="s">
        <v>58</v>
      </c>
      <c r="B17" s="84" t="s">
        <v>9</v>
      </c>
      <c r="C17" s="199">
        <v>708.67621899999995</v>
      </c>
      <c r="D17" s="199">
        <v>254.11416699999995</v>
      </c>
      <c r="E17" s="199">
        <v>-27.190857999999999</v>
      </c>
      <c r="F17" s="199">
        <v>2.6345279999999995</v>
      </c>
      <c r="G17" s="199">
        <v>-8.0041280000000015</v>
      </c>
      <c r="H17" s="199">
        <v>37.451400000000007</v>
      </c>
      <c r="I17" s="199">
        <v>-2.9891999999999967</v>
      </c>
      <c r="J17" s="199">
        <v>-8.6974000000000018</v>
      </c>
      <c r="K17" s="199">
        <v>1256.2467999999999</v>
      </c>
    </row>
    <row r="18" spans="1:11" s="15" customFormat="1" ht="13.8" x14ac:dyDescent="0.25">
      <c r="A18" s="10" t="s">
        <v>59</v>
      </c>
      <c r="B18" s="84" t="s">
        <v>17</v>
      </c>
      <c r="C18" s="199">
        <v>-46.610001999999994</v>
      </c>
      <c r="D18" s="199">
        <v>6.3803819999999973</v>
      </c>
      <c r="E18" s="199">
        <v>-79.466493</v>
      </c>
      <c r="F18" s="199">
        <v>-27.344167000000009</v>
      </c>
      <c r="G18" s="199">
        <v>1.6245440000000286</v>
      </c>
      <c r="H18" s="199">
        <v>281.14319999999981</v>
      </c>
      <c r="I18" s="199">
        <v>-223.22619999999938</v>
      </c>
      <c r="J18" s="199">
        <v>4653.6964000000007</v>
      </c>
      <c r="K18" s="199">
        <v>502.37699999999717</v>
      </c>
    </row>
    <row r="19" spans="1:11" s="14" customFormat="1" ht="13.8" x14ac:dyDescent="0.25">
      <c r="A19" s="10">
        <v>2.2000000000000002</v>
      </c>
      <c r="B19" s="83" t="s">
        <v>23</v>
      </c>
      <c r="C19" s="199">
        <v>459.8386459999997</v>
      </c>
      <c r="D19" s="199">
        <v>176.68442800000003</v>
      </c>
      <c r="E19" s="199">
        <v>166.253837</v>
      </c>
      <c r="F19" s="199">
        <v>-61.326158999999905</v>
      </c>
      <c r="G19" s="199">
        <v>-1359.525271999998</v>
      </c>
      <c r="H19" s="199">
        <v>2220.6350000000002</v>
      </c>
      <c r="I19" s="199">
        <v>-779.17119999999954</v>
      </c>
      <c r="J19" s="199">
        <v>3189.0934000000034</v>
      </c>
      <c r="K19" s="199">
        <v>4145.3013999999957</v>
      </c>
    </row>
    <row r="20" spans="1:11" s="16" customFormat="1" ht="13.8" x14ac:dyDescent="0.25">
      <c r="A20" s="10" t="s">
        <v>60</v>
      </c>
      <c r="B20" s="84" t="s">
        <v>9</v>
      </c>
      <c r="C20" s="199">
        <v>-315.37112000000002</v>
      </c>
      <c r="D20" s="199">
        <v>0</v>
      </c>
      <c r="E20" s="199">
        <v>0.55022299999999902</v>
      </c>
      <c r="F20" s="199">
        <v>2.742168999999933</v>
      </c>
      <c r="G20" s="199">
        <v>-977.57939199999794</v>
      </c>
      <c r="H20" s="199">
        <v>1776.3602000000003</v>
      </c>
      <c r="I20" s="199">
        <v>-671.28899999999976</v>
      </c>
      <c r="J20" s="199">
        <v>2176.9316000000031</v>
      </c>
      <c r="K20" s="199">
        <v>5941.0779999999959</v>
      </c>
    </row>
    <row r="21" spans="1:11" s="16" customFormat="1" ht="13.8" x14ac:dyDescent="0.25">
      <c r="A21" s="10"/>
      <c r="B21" s="113" t="s">
        <v>25</v>
      </c>
      <c r="C21" s="199">
        <v>0</v>
      </c>
      <c r="D21" s="199">
        <v>0</v>
      </c>
      <c r="E21" s="199">
        <v>0.55022299999999902</v>
      </c>
      <c r="F21" s="199">
        <v>6.1640409999999974</v>
      </c>
      <c r="G21" s="199">
        <v>-749.84246399999802</v>
      </c>
      <c r="H21" s="199">
        <v>899.44619999999986</v>
      </c>
      <c r="I21" s="199">
        <v>-42.921999999999663</v>
      </c>
      <c r="J21" s="199">
        <v>283.28140000000155</v>
      </c>
      <c r="K21" s="199">
        <v>3827.362999999998</v>
      </c>
    </row>
    <row r="22" spans="1:11" s="15" customFormat="1" ht="13.8" x14ac:dyDescent="0.25">
      <c r="A22" s="10"/>
      <c r="B22" s="113" t="s">
        <v>24</v>
      </c>
      <c r="C22" s="199">
        <v>-315.37112000000002</v>
      </c>
      <c r="D22" s="199">
        <v>0</v>
      </c>
      <c r="E22" s="199">
        <v>0</v>
      </c>
      <c r="F22" s="199">
        <v>-3.4218720000000644</v>
      </c>
      <c r="G22" s="199">
        <v>-227.73692799999992</v>
      </c>
      <c r="H22" s="199">
        <v>876.91400000000044</v>
      </c>
      <c r="I22" s="199">
        <v>-628.36700000000008</v>
      </c>
      <c r="J22" s="199">
        <v>1893.6502000000014</v>
      </c>
      <c r="K22" s="199">
        <v>2113.7149999999974</v>
      </c>
    </row>
    <row r="23" spans="1:11" s="15" customFormat="1" ht="13.8" x14ac:dyDescent="0.25">
      <c r="A23" s="10" t="s">
        <v>61</v>
      </c>
      <c r="B23" s="84" t="s">
        <v>17</v>
      </c>
      <c r="C23" s="199">
        <v>775.20976599999972</v>
      </c>
      <c r="D23" s="199">
        <v>176.68442800000003</v>
      </c>
      <c r="E23" s="199">
        <v>165.70361400000002</v>
      </c>
      <c r="F23" s="199">
        <v>-64.068327999999838</v>
      </c>
      <c r="G23" s="199">
        <v>-381.94588000000005</v>
      </c>
      <c r="H23" s="199">
        <v>444.27480000000008</v>
      </c>
      <c r="I23" s="199">
        <v>-107.88219999999978</v>
      </c>
      <c r="J23" s="199">
        <v>1012.1618000000005</v>
      </c>
      <c r="K23" s="199">
        <v>-1795.7765999999999</v>
      </c>
    </row>
    <row r="24" spans="1:11" s="15" customFormat="1" ht="13.8" x14ac:dyDescent="0.25">
      <c r="A24" s="10" t="s">
        <v>62</v>
      </c>
      <c r="B24" s="113" t="s">
        <v>24</v>
      </c>
      <c r="C24" s="199">
        <v>775.20976599999972</v>
      </c>
      <c r="D24" s="199">
        <v>176.68442800000003</v>
      </c>
      <c r="E24" s="199">
        <v>165.70361400000002</v>
      </c>
      <c r="F24" s="199">
        <v>-64.068327999999838</v>
      </c>
      <c r="G24" s="199">
        <v>-381.94588000000005</v>
      </c>
      <c r="H24" s="199">
        <v>444.27480000000008</v>
      </c>
      <c r="I24" s="199">
        <v>-107.88219999999978</v>
      </c>
      <c r="J24" s="199">
        <v>1012.1618000000005</v>
      </c>
      <c r="K24" s="199">
        <v>-1795.7765999999999</v>
      </c>
    </row>
    <row r="25" spans="1:11" s="14" customFormat="1" ht="13.8" x14ac:dyDescent="0.25">
      <c r="A25" s="10">
        <v>4</v>
      </c>
      <c r="B25" s="82" t="s">
        <v>5</v>
      </c>
      <c r="C25" s="199">
        <v>808799.43188499997</v>
      </c>
      <c r="D25" s="199">
        <v>329258.06773699966</v>
      </c>
      <c r="E25" s="199">
        <v>115363.88615800017</v>
      </c>
      <c r="F25" s="199">
        <v>-36298.745171999966</v>
      </c>
      <c r="G25" s="199">
        <v>-419777.00175999966</v>
      </c>
      <c r="H25" s="199">
        <v>491112.8923999999</v>
      </c>
      <c r="I25" s="199">
        <v>-117935.38039999991</v>
      </c>
      <c r="J25" s="199">
        <v>927780.8018000006</v>
      </c>
      <c r="K25" s="199">
        <v>186783.29879999883</v>
      </c>
    </row>
    <row r="26" spans="1:11" s="14" customFormat="1" ht="13.8" x14ac:dyDescent="0.25">
      <c r="A26" s="10">
        <v>4.0999999999999996</v>
      </c>
      <c r="B26" s="83" t="s">
        <v>35</v>
      </c>
      <c r="C26" s="199">
        <v>936.06009599999982</v>
      </c>
      <c r="D26" s="199">
        <v>362.46036799999996</v>
      </c>
      <c r="E26" s="199">
        <v>455.16428500000029</v>
      </c>
      <c r="F26" s="199">
        <v>-172.43031700000051</v>
      </c>
      <c r="G26" s="199">
        <v>-871.79758399999992</v>
      </c>
      <c r="H26" s="199">
        <v>1190.5050000000006</v>
      </c>
      <c r="I26" s="199">
        <v>-457.73699999999963</v>
      </c>
      <c r="J26" s="199">
        <v>1931.8102000000003</v>
      </c>
      <c r="K26" s="199">
        <v>403.77619999999911</v>
      </c>
    </row>
    <row r="27" spans="1:11" s="14" customFormat="1" ht="13.8" x14ac:dyDescent="0.25">
      <c r="A27" s="74" t="s">
        <v>63</v>
      </c>
      <c r="B27" s="84" t="s">
        <v>15</v>
      </c>
      <c r="C27" s="199">
        <v>680.16898899999978</v>
      </c>
      <c r="D27" s="199">
        <v>284.37492300000002</v>
      </c>
      <c r="E27" s="199">
        <v>370.98615900000027</v>
      </c>
      <c r="F27" s="199">
        <v>-131.85744700000055</v>
      </c>
      <c r="G27" s="199">
        <v>-716.04327199999989</v>
      </c>
      <c r="H27" s="199">
        <v>987.12700000000041</v>
      </c>
      <c r="I27" s="199">
        <v>-396.58119999999963</v>
      </c>
      <c r="J27" s="199">
        <v>2100.6188000000002</v>
      </c>
      <c r="K27" s="199">
        <v>451.46499999999924</v>
      </c>
    </row>
    <row r="28" spans="1:11" s="14" customFormat="1" ht="13.8" x14ac:dyDescent="0.25">
      <c r="A28" s="74" t="s">
        <v>64</v>
      </c>
      <c r="B28" s="113" t="s">
        <v>24</v>
      </c>
      <c r="C28" s="199">
        <v>680.16898899999978</v>
      </c>
      <c r="D28" s="199">
        <v>284.37492300000002</v>
      </c>
      <c r="E28" s="199">
        <v>370.98615900000027</v>
      </c>
      <c r="F28" s="199">
        <v>-131.85744700000055</v>
      </c>
      <c r="G28" s="199">
        <v>-716.04327199999989</v>
      </c>
      <c r="H28" s="199">
        <v>987.12700000000041</v>
      </c>
      <c r="I28" s="199">
        <v>-396.58119999999963</v>
      </c>
      <c r="J28" s="199">
        <v>2100.6188000000002</v>
      </c>
      <c r="K28" s="199">
        <v>451.46499999999924</v>
      </c>
    </row>
    <row r="29" spans="1:11" s="14" customFormat="1" ht="13.8" x14ac:dyDescent="0.25">
      <c r="A29" s="74" t="s">
        <v>65</v>
      </c>
      <c r="B29" s="84" t="s">
        <v>32</v>
      </c>
      <c r="C29" s="199">
        <v>255.89110700000003</v>
      </c>
      <c r="D29" s="199">
        <v>78.085444999999936</v>
      </c>
      <c r="E29" s="199">
        <v>84.17812600000002</v>
      </c>
      <c r="F29" s="199">
        <v>-40.572869999999966</v>
      </c>
      <c r="G29" s="199">
        <v>-155.75431200000003</v>
      </c>
      <c r="H29" s="199">
        <v>203.37800000000004</v>
      </c>
      <c r="I29" s="199">
        <v>-61.155799999999999</v>
      </c>
      <c r="J29" s="199">
        <v>-168.80859999999996</v>
      </c>
      <c r="K29" s="199">
        <v>-47.688800000000128</v>
      </c>
    </row>
    <row r="30" spans="1:11" s="14" customFormat="1" ht="13.8" x14ac:dyDescent="0.25">
      <c r="A30" s="74" t="s">
        <v>66</v>
      </c>
      <c r="B30" s="113" t="s">
        <v>24</v>
      </c>
      <c r="C30" s="199">
        <v>255.89110700000003</v>
      </c>
      <c r="D30" s="199">
        <v>78.085444999999936</v>
      </c>
      <c r="E30" s="199">
        <v>84.17812600000002</v>
      </c>
      <c r="F30" s="199">
        <v>-40.572869999999966</v>
      </c>
      <c r="G30" s="199">
        <v>-155.75431200000003</v>
      </c>
      <c r="H30" s="199">
        <v>203.37800000000004</v>
      </c>
      <c r="I30" s="199">
        <v>-61.155799999999999</v>
      </c>
      <c r="J30" s="199">
        <v>-168.80859999999996</v>
      </c>
      <c r="K30" s="199">
        <v>-47.688800000000128</v>
      </c>
    </row>
    <row r="31" spans="1:11" s="14" customFormat="1" ht="13.8" x14ac:dyDescent="0.25">
      <c r="A31" s="10">
        <v>4.2</v>
      </c>
      <c r="B31" s="83" t="s">
        <v>36</v>
      </c>
      <c r="C31" s="199">
        <v>775003.53946799994</v>
      </c>
      <c r="D31" s="199">
        <v>313720.15038399969</v>
      </c>
      <c r="E31" s="199">
        <v>90847.601006000172</v>
      </c>
      <c r="F31" s="199">
        <v>-41398.709337999986</v>
      </c>
      <c r="G31" s="199">
        <v>-388842.6727679997</v>
      </c>
      <c r="H31" s="199">
        <v>478721.92219999986</v>
      </c>
      <c r="I31" s="199">
        <v>-118050.06299999994</v>
      </c>
      <c r="J31" s="199">
        <v>1062325.8608000006</v>
      </c>
      <c r="K31" s="199">
        <v>196113.00639999885</v>
      </c>
    </row>
    <row r="32" spans="1:11" s="16" customFormat="1" ht="13.8" x14ac:dyDescent="0.25">
      <c r="A32" s="10" t="s">
        <v>65</v>
      </c>
      <c r="B32" s="84" t="s">
        <v>32</v>
      </c>
      <c r="C32" s="199">
        <v>1179.430096</v>
      </c>
      <c r="D32" s="199">
        <v>719.20070199999998</v>
      </c>
      <c r="E32" s="199">
        <v>164.56843399999968</v>
      </c>
      <c r="F32" s="199">
        <v>1.9247520000003533</v>
      </c>
      <c r="G32" s="199">
        <v>23383.110560000001</v>
      </c>
      <c r="H32" s="199">
        <v>-12513.527799999998</v>
      </c>
      <c r="I32" s="199">
        <v>8708.4904000000006</v>
      </c>
      <c r="J32" s="199">
        <v>-18661.452600000001</v>
      </c>
      <c r="K32" s="199">
        <v>-1240.6094000000001</v>
      </c>
    </row>
    <row r="33" spans="1:39" s="16" customFormat="1" ht="13.8" x14ac:dyDescent="0.25">
      <c r="A33" s="10" t="s">
        <v>68</v>
      </c>
      <c r="B33" s="84" t="s">
        <v>9</v>
      </c>
      <c r="C33" s="199">
        <v>42757.807647999995</v>
      </c>
      <c r="D33" s="199">
        <v>17345.570691999998</v>
      </c>
      <c r="E33" s="199">
        <v>9296.4052349999984</v>
      </c>
      <c r="F33" s="199">
        <v>-3859.4700469999866</v>
      </c>
      <c r="G33" s="199">
        <v>-49053.768872000008</v>
      </c>
      <c r="H33" s="199">
        <v>61928.933799999992</v>
      </c>
      <c r="I33" s="199">
        <v>-26782.049799999972</v>
      </c>
      <c r="J33" s="199">
        <v>108549.98120000004</v>
      </c>
      <c r="K33" s="199">
        <v>24493.401999999922</v>
      </c>
    </row>
    <row r="34" spans="1:39" s="16" customFormat="1" ht="13.8" x14ac:dyDescent="0.25">
      <c r="A34" s="10" t="s">
        <v>69</v>
      </c>
      <c r="B34" s="113" t="s">
        <v>25</v>
      </c>
      <c r="C34" s="199">
        <v>42176.104980999997</v>
      </c>
      <c r="D34" s="199">
        <v>17184.393117</v>
      </c>
      <c r="E34" s="199">
        <v>8824.0797979999988</v>
      </c>
      <c r="F34" s="199">
        <v>-3829.0360999999866</v>
      </c>
      <c r="G34" s="199">
        <v>-48971.837984000005</v>
      </c>
      <c r="H34" s="199">
        <v>61693.691999999995</v>
      </c>
      <c r="I34" s="199">
        <v>-26624.749999999971</v>
      </c>
      <c r="J34" s="199">
        <v>107324.06580000004</v>
      </c>
      <c r="K34" s="199">
        <v>24268.173399999923</v>
      </c>
    </row>
    <row r="35" spans="1:39" s="16" customFormat="1" ht="13.8" x14ac:dyDescent="0.25">
      <c r="A35" s="10" t="s">
        <v>70</v>
      </c>
      <c r="B35" s="113" t="s">
        <v>24</v>
      </c>
      <c r="C35" s="199">
        <v>581.70266700000002</v>
      </c>
      <c r="D35" s="199">
        <v>161.17757499999968</v>
      </c>
      <c r="E35" s="199">
        <v>472.32543699999997</v>
      </c>
      <c r="F35" s="199">
        <v>-30.433946999999939</v>
      </c>
      <c r="G35" s="199">
        <v>-81.930887999999911</v>
      </c>
      <c r="H35" s="199">
        <v>235.24179999999973</v>
      </c>
      <c r="I35" s="199">
        <v>-157.29979999999972</v>
      </c>
      <c r="J35" s="199">
        <v>1225.9154000000008</v>
      </c>
      <c r="K35" s="199">
        <v>225.22859999999844</v>
      </c>
    </row>
    <row r="36" spans="1:39" s="18" customFormat="1" ht="22.8" x14ac:dyDescent="0.25">
      <c r="A36" s="10" t="s">
        <v>71</v>
      </c>
      <c r="B36" s="114" t="s">
        <v>30</v>
      </c>
      <c r="C36" s="199">
        <v>40086.362145999999</v>
      </c>
      <c r="D36" s="199">
        <v>16252.601983999986</v>
      </c>
      <c r="E36" s="199">
        <v>8193.5525999999954</v>
      </c>
      <c r="F36" s="199">
        <v>-3394.3407819999975</v>
      </c>
      <c r="G36" s="199">
        <v>-46345.758143999992</v>
      </c>
      <c r="H36" s="199">
        <v>56675.609800000013</v>
      </c>
      <c r="I36" s="199">
        <v>-24737.801799999994</v>
      </c>
      <c r="J36" s="199">
        <v>99993.789000000048</v>
      </c>
      <c r="K36" s="199">
        <v>23098.798999999937</v>
      </c>
    </row>
    <row r="37" spans="1:39" s="16" customFormat="1" ht="13.8" x14ac:dyDescent="0.25">
      <c r="A37" s="10" t="s">
        <v>67</v>
      </c>
      <c r="B37" s="84" t="s">
        <v>17</v>
      </c>
      <c r="C37" s="199">
        <v>731066.3017239999</v>
      </c>
      <c r="D37" s="199">
        <v>295655.37898999971</v>
      </c>
      <c r="E37" s="199">
        <v>81386.627337000173</v>
      </c>
      <c r="F37" s="199">
        <v>-37541.164042999997</v>
      </c>
      <c r="G37" s="199">
        <v>-363172.01445599971</v>
      </c>
      <c r="H37" s="199">
        <v>429306.51619999984</v>
      </c>
      <c r="I37" s="199">
        <v>-99976.503599999967</v>
      </c>
      <c r="J37" s="199">
        <v>972437.33220000053</v>
      </c>
      <c r="K37" s="199">
        <v>172860.21379999892</v>
      </c>
    </row>
    <row r="38" spans="1:39" s="18" customFormat="1" ht="22.8" x14ac:dyDescent="0.25">
      <c r="A38" s="74" t="s">
        <v>72</v>
      </c>
      <c r="B38" s="115" t="s">
        <v>130</v>
      </c>
      <c r="C38" s="199">
        <v>708743.28305099998</v>
      </c>
      <c r="D38" s="199">
        <v>268993.885503</v>
      </c>
      <c r="E38" s="199">
        <v>73015.153293999785</v>
      </c>
      <c r="F38" s="199">
        <v>-31712.727716000016</v>
      </c>
      <c r="G38" s="199">
        <v>-348796.55710399972</v>
      </c>
      <c r="H38" s="199">
        <v>410941.01599999995</v>
      </c>
      <c r="I38" s="199">
        <v>-92597.008634374011</v>
      </c>
      <c r="J38" s="199">
        <v>957346.41860000032</v>
      </c>
      <c r="K38" s="199">
        <v>169743.19519999903</v>
      </c>
    </row>
    <row r="39" spans="1:39" s="14" customFormat="1" ht="13.8" x14ac:dyDescent="0.25">
      <c r="A39" s="10">
        <v>4.3</v>
      </c>
      <c r="B39" s="83" t="s">
        <v>38</v>
      </c>
      <c r="C39" s="199">
        <v>2894.0193689999992</v>
      </c>
      <c r="D39" s="199">
        <v>-6154.7406550000005</v>
      </c>
      <c r="E39" s="199">
        <v>12935.968174</v>
      </c>
      <c r="F39" s="199">
        <v>6335.2820480000037</v>
      </c>
      <c r="G39" s="199">
        <v>-4159.1846960000075</v>
      </c>
      <c r="H39" s="199">
        <v>-33190.116999999991</v>
      </c>
      <c r="I39" s="199">
        <v>-252.2751999999999</v>
      </c>
      <c r="J39" s="199">
        <v>1053.0684000000003</v>
      </c>
      <c r="K39" s="199">
        <v>67.353199999999418</v>
      </c>
    </row>
    <row r="40" spans="1:39" s="16" customFormat="1" ht="13.8" x14ac:dyDescent="0.25">
      <c r="A40" s="10" t="s">
        <v>73</v>
      </c>
      <c r="B40" s="84" t="s">
        <v>9</v>
      </c>
      <c r="C40" s="199">
        <v>2894.0193689999992</v>
      </c>
      <c r="D40" s="199">
        <v>-6154.7406550000005</v>
      </c>
      <c r="E40" s="199">
        <v>12935.968174</v>
      </c>
      <c r="F40" s="199">
        <v>6335.2820480000037</v>
      </c>
      <c r="G40" s="199">
        <v>-4159.1846960000075</v>
      </c>
      <c r="H40" s="199">
        <v>-33190.116999999991</v>
      </c>
      <c r="I40" s="199">
        <v>-252.2751999999999</v>
      </c>
      <c r="J40" s="199">
        <v>1053.0684000000003</v>
      </c>
      <c r="K40" s="199">
        <v>67.353199999999418</v>
      </c>
    </row>
    <row r="41" spans="1:39" s="16" customFormat="1" ht="13.8" x14ac:dyDescent="0.25">
      <c r="A41" s="10" t="s">
        <v>74</v>
      </c>
      <c r="B41" s="113" t="s">
        <v>25</v>
      </c>
      <c r="C41" s="199">
        <v>-1440.6859370000006</v>
      </c>
      <c r="D41" s="199">
        <v>-5256.4837390000002</v>
      </c>
      <c r="E41" s="199">
        <v>-1121.9661339999998</v>
      </c>
      <c r="F41" s="199">
        <v>-377.8968099999999</v>
      </c>
      <c r="G41" s="199">
        <v>-71.608247999999918</v>
      </c>
      <c r="H41" s="199">
        <v>-218.30860000000004</v>
      </c>
      <c r="I41" s="199">
        <v>-5.8689999999999429</v>
      </c>
      <c r="J41" s="199">
        <v>1290.8624000000004</v>
      </c>
      <c r="K41" s="199">
        <v>-54.189200000000568</v>
      </c>
    </row>
    <row r="42" spans="1:39" s="16" customFormat="1" ht="13.8" x14ac:dyDescent="0.25">
      <c r="A42" s="10" t="s">
        <v>75</v>
      </c>
      <c r="B42" s="113" t="s">
        <v>24</v>
      </c>
      <c r="C42" s="199">
        <v>4334.7053059999998</v>
      </c>
      <c r="D42" s="199">
        <v>-898.25691600000039</v>
      </c>
      <c r="E42" s="199">
        <v>14057.934308</v>
      </c>
      <c r="F42" s="199">
        <v>6713.1788580000039</v>
      </c>
      <c r="G42" s="199">
        <v>-4087.5764480000075</v>
      </c>
      <c r="H42" s="199">
        <v>-32971.808399999994</v>
      </c>
      <c r="I42" s="199">
        <v>-246.40619999999996</v>
      </c>
      <c r="J42" s="199">
        <v>-237.79400000000004</v>
      </c>
      <c r="K42" s="199">
        <v>121.54239999999999</v>
      </c>
    </row>
    <row r="43" spans="1:39" s="14" customFormat="1" ht="13.8" x14ac:dyDescent="0.25">
      <c r="A43" s="10">
        <v>4.5</v>
      </c>
      <c r="B43" s="83" t="s">
        <v>53</v>
      </c>
      <c r="C43" s="199">
        <v>29965.812952000011</v>
      </c>
      <c r="D43" s="199">
        <v>21330.197639999984</v>
      </c>
      <c r="E43" s="199">
        <v>11125.152692999993</v>
      </c>
      <c r="F43" s="199">
        <v>-1062.8875649999848</v>
      </c>
      <c r="G43" s="199">
        <v>-25903.346711999991</v>
      </c>
      <c r="H43" s="199">
        <v>44390.582199999983</v>
      </c>
      <c r="I43" s="199">
        <v>824.69480000002113</v>
      </c>
      <c r="J43" s="199">
        <v>-139207.03579999998</v>
      </c>
      <c r="K43" s="199">
        <v>-9801.4690000000301</v>
      </c>
    </row>
    <row r="44" spans="1:39" s="16" customFormat="1" ht="13.8" x14ac:dyDescent="0.25">
      <c r="A44" s="10" t="s">
        <v>76</v>
      </c>
      <c r="B44" s="84" t="s">
        <v>17</v>
      </c>
      <c r="C44" s="199">
        <v>29965.812952000011</v>
      </c>
      <c r="D44" s="199">
        <v>21330.197639999984</v>
      </c>
      <c r="E44" s="199">
        <v>11125.152692999993</v>
      </c>
      <c r="F44" s="199">
        <v>-1062.8875649999848</v>
      </c>
      <c r="G44" s="199">
        <v>-25903.346711999991</v>
      </c>
      <c r="H44" s="199">
        <v>44390.582199999983</v>
      </c>
      <c r="I44" s="199">
        <v>824.69480000002113</v>
      </c>
      <c r="J44" s="199">
        <v>-139207.03579999998</v>
      </c>
      <c r="K44" s="199">
        <v>-9801.4690000000301</v>
      </c>
    </row>
    <row r="45" spans="1:39" s="16" customFormat="1" ht="13.8" x14ac:dyDescent="0.25">
      <c r="A45" s="10" t="s">
        <v>77</v>
      </c>
      <c r="B45" s="116" t="s">
        <v>40</v>
      </c>
      <c r="C45" s="199">
        <v>29158.165412000013</v>
      </c>
      <c r="D45" s="199">
        <v>20967.260873999985</v>
      </c>
      <c r="E45" s="199">
        <v>10929.964609999992</v>
      </c>
      <c r="F45" s="199">
        <v>-1076.7198439999847</v>
      </c>
      <c r="G45" s="199">
        <v>-25428.767943999992</v>
      </c>
      <c r="H45" s="199">
        <v>43803.456599999983</v>
      </c>
      <c r="I45" s="199">
        <v>1017.3314000000209</v>
      </c>
      <c r="J45" s="199">
        <v>-139463.81339999998</v>
      </c>
      <c r="K45" s="199">
        <v>-9870.9206000000304</v>
      </c>
    </row>
    <row r="46" spans="1:39" s="16" customFormat="1" ht="13.8" x14ac:dyDescent="0.25">
      <c r="A46" s="10" t="s">
        <v>78</v>
      </c>
      <c r="B46" s="113" t="s">
        <v>24</v>
      </c>
      <c r="C46" s="199">
        <v>807.64753999999982</v>
      </c>
      <c r="D46" s="199">
        <v>362.93676599999998</v>
      </c>
      <c r="E46" s="199">
        <v>195.18808300000006</v>
      </c>
      <c r="F46" s="199">
        <v>13.832278999999943</v>
      </c>
      <c r="G46" s="199">
        <v>-474.57876800000014</v>
      </c>
      <c r="H46" s="199">
        <v>587.12560000000008</v>
      </c>
      <c r="I46" s="199">
        <v>-192.63659999999976</v>
      </c>
      <c r="J46" s="199">
        <v>256.77759999999944</v>
      </c>
      <c r="K46" s="199">
        <v>69.45160000000017</v>
      </c>
    </row>
    <row r="47" spans="1:39" s="164" customFormat="1" ht="13.8" x14ac:dyDescent="0.25">
      <c r="A47" s="163">
        <v>4.5999999999999996</v>
      </c>
      <c r="B47" s="42" t="s">
        <v>108</v>
      </c>
      <c r="C47" s="199">
        <v>0</v>
      </c>
      <c r="D47" s="199">
        <v>0</v>
      </c>
      <c r="E47" s="199">
        <v>0</v>
      </c>
      <c r="F47" s="199">
        <v>0</v>
      </c>
      <c r="G47" s="199">
        <v>0</v>
      </c>
      <c r="H47" s="199">
        <v>0</v>
      </c>
      <c r="I47" s="199">
        <v>0</v>
      </c>
      <c r="J47" s="199">
        <v>1677.0982000000004</v>
      </c>
      <c r="K47" s="199">
        <v>0.63199999999993395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39" s="164" customFormat="1" ht="13.8" x14ac:dyDescent="0.25">
      <c r="A48" s="163"/>
      <c r="B48" s="43" t="s">
        <v>32</v>
      </c>
      <c r="C48" s="199">
        <v>0</v>
      </c>
      <c r="D48" s="199">
        <v>0</v>
      </c>
      <c r="E48" s="199">
        <v>0</v>
      </c>
      <c r="F48" s="199">
        <v>0</v>
      </c>
      <c r="G48" s="199">
        <v>0</v>
      </c>
      <c r="H48" s="199">
        <v>0</v>
      </c>
      <c r="I48" s="199">
        <v>0</v>
      </c>
      <c r="J48" s="199">
        <v>43.882600000000011</v>
      </c>
      <c r="K48" s="199">
        <v>1.4147999999999996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39" s="164" customFormat="1" ht="13.8" x14ac:dyDescent="0.25">
      <c r="A49" s="163"/>
      <c r="B49" s="158" t="s">
        <v>182</v>
      </c>
      <c r="C49" s="199">
        <v>0</v>
      </c>
      <c r="D49" s="199">
        <v>0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>
        <v>43.882600000000011</v>
      </c>
      <c r="K49" s="199">
        <v>1.4147999999999996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s="164" customFormat="1" ht="13.8" x14ac:dyDescent="0.25">
      <c r="A50" s="163"/>
      <c r="B50" s="79" t="s">
        <v>183</v>
      </c>
      <c r="C50" s="199">
        <v>0</v>
      </c>
      <c r="D50" s="199">
        <v>0</v>
      </c>
      <c r="E50" s="199">
        <v>0</v>
      </c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 s="164" customFormat="1" ht="13.8" x14ac:dyDescent="0.25">
      <c r="A51" s="163"/>
      <c r="B51" s="43" t="s">
        <v>9</v>
      </c>
      <c r="C51" s="199">
        <v>0</v>
      </c>
      <c r="D51" s="199">
        <v>0</v>
      </c>
      <c r="E51" s="199">
        <v>0</v>
      </c>
      <c r="F51" s="199">
        <v>0</v>
      </c>
      <c r="G51" s="199">
        <v>0</v>
      </c>
      <c r="H51" s="199">
        <v>0</v>
      </c>
      <c r="I51" s="199">
        <v>0</v>
      </c>
      <c r="J51" s="199">
        <v>1633.2156000000004</v>
      </c>
      <c r="K51" s="199">
        <v>-0.78280000000006567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 s="164" customFormat="1" ht="13.8" x14ac:dyDescent="0.25">
      <c r="A52" s="163"/>
      <c r="B52" s="158" t="s">
        <v>182</v>
      </c>
      <c r="C52" s="199">
        <v>0</v>
      </c>
      <c r="D52" s="199">
        <v>0</v>
      </c>
      <c r="E52" s="199">
        <v>0</v>
      </c>
      <c r="F52" s="199">
        <v>0</v>
      </c>
      <c r="G52" s="199">
        <v>0</v>
      </c>
      <c r="H52" s="199">
        <v>0</v>
      </c>
      <c r="I52" s="199">
        <v>0</v>
      </c>
      <c r="J52" s="199">
        <v>1633.2156000000004</v>
      </c>
      <c r="K52" s="199">
        <v>-0.78280000000006567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spans="1:39" s="164" customFormat="1" ht="13.8" x14ac:dyDescent="0.25">
      <c r="A53" s="163"/>
      <c r="B53" s="79" t="s">
        <v>183</v>
      </c>
      <c r="C53" s="199">
        <v>0</v>
      </c>
      <c r="D53" s="199">
        <v>0</v>
      </c>
      <c r="E53" s="199">
        <v>0</v>
      </c>
      <c r="F53" s="199">
        <v>0</v>
      </c>
      <c r="G53" s="199">
        <v>0</v>
      </c>
      <c r="H53" s="199">
        <v>0</v>
      </c>
      <c r="I53" s="199">
        <v>0</v>
      </c>
      <c r="J53" s="199">
        <v>0</v>
      </c>
      <c r="K53" s="199">
        <v>0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:39" s="165" customFormat="1" ht="13.8" x14ac:dyDescent="0.25">
      <c r="A54" s="163" t="s">
        <v>106</v>
      </c>
      <c r="B54" s="43" t="s">
        <v>17</v>
      </c>
      <c r="C54" s="199">
        <v>0</v>
      </c>
      <c r="D54" s="199">
        <v>0</v>
      </c>
      <c r="E54" s="199">
        <v>0</v>
      </c>
      <c r="F54" s="199">
        <v>0</v>
      </c>
      <c r="G54" s="199">
        <v>0</v>
      </c>
      <c r="H54" s="199">
        <v>0</v>
      </c>
      <c r="I54" s="199">
        <v>0</v>
      </c>
      <c r="J54" s="199">
        <v>0</v>
      </c>
      <c r="K54" s="199">
        <v>0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s="165" customFormat="1" ht="13.8" x14ac:dyDescent="0.25">
      <c r="A55" s="163" t="s">
        <v>122</v>
      </c>
      <c r="B55" s="158" t="s">
        <v>182</v>
      </c>
      <c r="C55" s="199">
        <v>0</v>
      </c>
      <c r="D55" s="199">
        <v>0</v>
      </c>
      <c r="E55" s="199">
        <v>0</v>
      </c>
      <c r="F55" s="199">
        <v>0</v>
      </c>
      <c r="G55" s="199">
        <v>0</v>
      </c>
      <c r="H55" s="199">
        <v>0</v>
      </c>
      <c r="I55" s="199">
        <v>0</v>
      </c>
      <c r="J55" s="199">
        <v>0</v>
      </c>
      <c r="K55" s="199">
        <v>0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</row>
    <row r="56" spans="1:39" s="165" customFormat="1" ht="13.8" x14ac:dyDescent="0.25">
      <c r="A56" s="163" t="s">
        <v>107</v>
      </c>
      <c r="B56" s="79" t="s">
        <v>183</v>
      </c>
      <c r="C56" s="199">
        <v>0</v>
      </c>
      <c r="D56" s="199">
        <v>0</v>
      </c>
      <c r="E56" s="199">
        <v>0</v>
      </c>
      <c r="F56" s="199">
        <v>0</v>
      </c>
      <c r="G56" s="199">
        <v>0</v>
      </c>
      <c r="H56" s="199">
        <v>0</v>
      </c>
      <c r="I56" s="199">
        <v>0</v>
      </c>
      <c r="J56" s="199">
        <v>0</v>
      </c>
      <c r="K56" s="199">
        <v>0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</row>
    <row r="57" spans="1:39" s="14" customFormat="1" ht="13.8" x14ac:dyDescent="0.25">
      <c r="A57" s="10">
        <v>5</v>
      </c>
      <c r="B57" s="41" t="s">
        <v>6</v>
      </c>
      <c r="C57" s="199">
        <v>58727.201751999964</v>
      </c>
      <c r="D57" s="199">
        <v>43343.439362000026</v>
      </c>
      <c r="E57" s="199">
        <v>34677.962944999977</v>
      </c>
      <c r="F57" s="199">
        <v>-11891.604926999942</v>
      </c>
      <c r="G57" s="199">
        <v>-82340.47208000005</v>
      </c>
      <c r="H57" s="199">
        <v>147176.61440000002</v>
      </c>
      <c r="I57" s="199">
        <v>-46570.86559999991</v>
      </c>
      <c r="J57" s="199">
        <v>219184.88620000001</v>
      </c>
      <c r="K57" s="199">
        <v>79235.371599999999</v>
      </c>
    </row>
    <row r="58" spans="1:39" s="16" customFormat="1" ht="13.8" x14ac:dyDescent="0.25">
      <c r="A58" s="10">
        <v>5.0999999999999996</v>
      </c>
      <c r="B58" s="42" t="s">
        <v>41</v>
      </c>
      <c r="C58" s="199">
        <v>5144.0031279999994</v>
      </c>
      <c r="D58" s="199">
        <v>5795.2805920000001</v>
      </c>
      <c r="E58" s="199">
        <v>4182.5443669999986</v>
      </c>
      <c r="F58" s="199">
        <v>-641.90007499999842</v>
      </c>
      <c r="G58" s="199">
        <v>368.65427199999783</v>
      </c>
      <c r="H58" s="199">
        <v>14171.421600000001</v>
      </c>
      <c r="I58" s="199">
        <v>-3418.0707999999963</v>
      </c>
      <c r="J58" s="199">
        <v>14671.913400000005</v>
      </c>
      <c r="K58" s="199">
        <v>11100.478599999993</v>
      </c>
    </row>
    <row r="59" spans="1:39" s="16" customFormat="1" ht="13.8" x14ac:dyDescent="0.25">
      <c r="A59" s="10" t="s">
        <v>79</v>
      </c>
      <c r="B59" s="43" t="s">
        <v>42</v>
      </c>
      <c r="C59" s="199">
        <v>5083.6087559999987</v>
      </c>
      <c r="D59" s="199">
        <v>5119.1234960000002</v>
      </c>
      <c r="E59" s="199">
        <v>3988.8039079999985</v>
      </c>
      <c r="F59" s="199">
        <v>-688.32214799999838</v>
      </c>
      <c r="G59" s="199">
        <v>385.14587199999789</v>
      </c>
      <c r="H59" s="199">
        <v>13757.508200000002</v>
      </c>
      <c r="I59" s="199">
        <v>-3226.4551999999967</v>
      </c>
      <c r="J59" s="199">
        <v>13408.419000000004</v>
      </c>
      <c r="K59" s="199">
        <v>10148.553799999994</v>
      </c>
    </row>
    <row r="60" spans="1:39" s="16" customFormat="1" ht="13.8" x14ac:dyDescent="0.25">
      <c r="A60" s="10" t="s">
        <v>80</v>
      </c>
      <c r="B60" s="43" t="s">
        <v>43</v>
      </c>
      <c r="C60" s="199">
        <v>60.394372000000438</v>
      </c>
      <c r="D60" s="199">
        <v>676.15709600000002</v>
      </c>
      <c r="E60" s="199">
        <v>193.74045899999999</v>
      </c>
      <c r="F60" s="199">
        <v>46.422072999999955</v>
      </c>
      <c r="G60" s="199">
        <v>-16.491600000000062</v>
      </c>
      <c r="H60" s="199">
        <v>413.91340000000019</v>
      </c>
      <c r="I60" s="199">
        <v>-191.61559999999963</v>
      </c>
      <c r="J60" s="199">
        <v>1263.4944000000005</v>
      </c>
      <c r="K60" s="199">
        <v>951.92479999999887</v>
      </c>
    </row>
    <row r="61" spans="1:39" s="16" customFormat="1" ht="13.8" x14ac:dyDescent="0.25">
      <c r="A61" s="10">
        <v>5.2</v>
      </c>
      <c r="B61" s="42" t="s">
        <v>44</v>
      </c>
      <c r="C61" s="199">
        <v>-18.446221000000133</v>
      </c>
      <c r="D61" s="199">
        <v>3008.2290289999955</v>
      </c>
      <c r="E61" s="199">
        <v>5679.2729859999981</v>
      </c>
      <c r="F61" s="199">
        <v>-2535.974961999992</v>
      </c>
      <c r="G61" s="199">
        <v>-216.23105599999994</v>
      </c>
      <c r="H61" s="199">
        <v>81.540000000000219</v>
      </c>
      <c r="I61" s="199">
        <v>-162.61919999999077</v>
      </c>
      <c r="J61" s="199">
        <v>11049.104000000001</v>
      </c>
      <c r="K61" s="199">
        <v>206.23179999999411</v>
      </c>
    </row>
    <row r="62" spans="1:39" s="16" customFormat="1" ht="13.8" x14ac:dyDescent="0.25">
      <c r="A62" s="10">
        <v>5.4</v>
      </c>
      <c r="B62" s="42" t="s">
        <v>45</v>
      </c>
      <c r="C62" s="199">
        <v>53601.644844999966</v>
      </c>
      <c r="D62" s="199">
        <v>34539.929741000029</v>
      </c>
      <c r="E62" s="199">
        <v>24816.145591999979</v>
      </c>
      <c r="F62" s="199">
        <v>-8713.7298899999514</v>
      </c>
      <c r="G62" s="199">
        <v>-82492.895296000046</v>
      </c>
      <c r="H62" s="199">
        <v>132923.65280000001</v>
      </c>
      <c r="I62" s="199">
        <v>-42990.175599999922</v>
      </c>
      <c r="J62" s="199">
        <v>193463.8688</v>
      </c>
      <c r="K62" s="199">
        <v>67928.661200000017</v>
      </c>
    </row>
    <row r="63" spans="1:39" s="16" customFormat="1" ht="13.8" x14ac:dyDescent="0.25">
      <c r="A63" s="10" t="s">
        <v>81</v>
      </c>
      <c r="B63" s="43" t="s">
        <v>46</v>
      </c>
      <c r="C63" s="199">
        <v>15418.262609999991</v>
      </c>
      <c r="D63" s="199">
        <v>10861.700637999998</v>
      </c>
      <c r="E63" s="199">
        <v>2000.7424840000076</v>
      </c>
      <c r="F63" s="199">
        <v>145.64292399999999</v>
      </c>
      <c r="G63" s="199">
        <v>-12923.969984000008</v>
      </c>
      <c r="H63" s="199">
        <v>18910.995599999995</v>
      </c>
      <c r="I63" s="199">
        <v>-4502.40959999999</v>
      </c>
      <c r="J63" s="199">
        <v>56468.069600000032</v>
      </c>
      <c r="K63" s="199">
        <v>12408.897400000036</v>
      </c>
    </row>
    <row r="64" spans="1:39" s="16" customFormat="1" ht="22.8" x14ac:dyDescent="0.25">
      <c r="A64" s="10" t="s">
        <v>82</v>
      </c>
      <c r="B64" s="44" t="s">
        <v>8</v>
      </c>
      <c r="C64" s="199">
        <v>929.20539800000279</v>
      </c>
      <c r="D64" s="199">
        <v>1482.0461959999966</v>
      </c>
      <c r="E64" s="199">
        <v>822.44463800000131</v>
      </c>
      <c r="F64" s="199">
        <v>-424.80577199999948</v>
      </c>
      <c r="G64" s="199">
        <v>-6847.4377680000016</v>
      </c>
      <c r="H64" s="199">
        <v>12216.466799999991</v>
      </c>
      <c r="I64" s="199">
        <v>-4561.037599999996</v>
      </c>
      <c r="J64" s="199">
        <v>46961.129600000029</v>
      </c>
      <c r="K64" s="199">
        <v>10950.983800000045</v>
      </c>
    </row>
    <row r="65" spans="1:11" s="16" customFormat="1" ht="13.8" x14ac:dyDescent="0.25">
      <c r="A65" s="10" t="s">
        <v>83</v>
      </c>
      <c r="B65" s="85" t="s">
        <v>21</v>
      </c>
      <c r="C65" s="199">
        <v>14489.057211999989</v>
      </c>
      <c r="D65" s="199">
        <v>9379.6544420000027</v>
      </c>
      <c r="E65" s="199">
        <v>1178.2978460000063</v>
      </c>
      <c r="F65" s="199">
        <v>570.44869599999947</v>
      </c>
      <c r="G65" s="199">
        <v>-6076.5322160000069</v>
      </c>
      <c r="H65" s="199">
        <v>6694.5288000000019</v>
      </c>
      <c r="I65" s="199">
        <v>58.628000000006068</v>
      </c>
      <c r="J65" s="199">
        <v>9506.9400000000023</v>
      </c>
      <c r="K65" s="199">
        <v>1457.9135999999908</v>
      </c>
    </row>
    <row r="66" spans="1:11" s="16" customFormat="1" ht="13.8" x14ac:dyDescent="0.25">
      <c r="A66" s="10" t="s">
        <v>84</v>
      </c>
      <c r="B66" s="84" t="s">
        <v>47</v>
      </c>
      <c r="C66" s="199">
        <v>38183.382234999975</v>
      </c>
      <c r="D66" s="199">
        <v>23678.229103000027</v>
      </c>
      <c r="E66" s="199">
        <v>22815.40310799997</v>
      </c>
      <c r="F66" s="199">
        <v>-8859.3728139999512</v>
      </c>
      <c r="G66" s="199">
        <v>-69568.925312000036</v>
      </c>
      <c r="H66" s="199">
        <v>114012.65720000002</v>
      </c>
      <c r="I66" s="199">
        <v>-38487.765999999931</v>
      </c>
      <c r="J66" s="199">
        <v>136995.79919999995</v>
      </c>
      <c r="K66" s="199">
        <v>55519.763799999986</v>
      </c>
    </row>
    <row r="67" spans="1:11" s="16" customFormat="1" ht="13.8" x14ac:dyDescent="0.25">
      <c r="A67" s="10" t="s">
        <v>85</v>
      </c>
      <c r="B67" s="85" t="s">
        <v>23</v>
      </c>
      <c r="C67" s="199">
        <v>38183.382234999975</v>
      </c>
      <c r="D67" s="199">
        <v>23678.229103000027</v>
      </c>
      <c r="E67" s="199">
        <v>22815.40310799997</v>
      </c>
      <c r="F67" s="199">
        <v>-8859.3728139999512</v>
      </c>
      <c r="G67" s="199">
        <v>-69568.925312000036</v>
      </c>
      <c r="H67" s="199">
        <v>114012.65720000002</v>
      </c>
      <c r="I67" s="199">
        <v>-38487.765999999931</v>
      </c>
      <c r="J67" s="199">
        <v>136995.79919999995</v>
      </c>
      <c r="K67" s="199">
        <v>55519.763799999986</v>
      </c>
    </row>
    <row r="68" spans="1:11" s="16" customFormat="1" ht="13.8" x14ac:dyDescent="0.25">
      <c r="A68" s="10" t="s">
        <v>86</v>
      </c>
      <c r="B68" s="113" t="s">
        <v>24</v>
      </c>
      <c r="C68" s="199">
        <v>38183.382234999975</v>
      </c>
      <c r="D68" s="199">
        <v>23678.229103000027</v>
      </c>
      <c r="E68" s="199">
        <v>22815.40310799997</v>
      </c>
      <c r="F68" s="199">
        <v>-8859.3728139999512</v>
      </c>
      <c r="G68" s="199">
        <v>-69568.925312000036</v>
      </c>
      <c r="H68" s="199">
        <v>114012.65720000002</v>
      </c>
      <c r="I68" s="199">
        <v>-38487.765999999931</v>
      </c>
      <c r="J68" s="199">
        <v>136995.79919999995</v>
      </c>
      <c r="K68" s="199">
        <v>55519.763799999986</v>
      </c>
    </row>
    <row r="69" spans="1:11" s="14" customFormat="1" ht="17.399999999999999" customHeight="1" x14ac:dyDescent="0.25">
      <c r="A69" s="10"/>
      <c r="B69" s="117" t="s">
        <v>148</v>
      </c>
      <c r="C69" s="197">
        <v>1067140.978847</v>
      </c>
      <c r="D69" s="197">
        <v>355316.48534899979</v>
      </c>
      <c r="E69" s="197">
        <v>27372.183098999885</v>
      </c>
      <c r="F69" s="197">
        <v>-354219.14815099986</v>
      </c>
      <c r="G69" s="197">
        <v>-666398.86666399997</v>
      </c>
      <c r="H69" s="197">
        <v>761203.24399999995</v>
      </c>
      <c r="I69" s="197">
        <v>-142669.71039999934</v>
      </c>
      <c r="J69" s="197">
        <v>801475.71040000021</v>
      </c>
      <c r="K69" s="197">
        <v>314238.42937161168</v>
      </c>
    </row>
    <row r="70" spans="1:11" s="14" customFormat="1" ht="13.8" x14ac:dyDescent="0.25">
      <c r="A70" s="10">
        <v>1</v>
      </c>
      <c r="B70" s="82" t="s">
        <v>18</v>
      </c>
      <c r="C70" s="199">
        <v>379269.81568999996</v>
      </c>
      <c r="D70" s="199">
        <v>96599.609609999956</v>
      </c>
      <c r="E70" s="199">
        <v>-52814.990151000078</v>
      </c>
      <c r="F70" s="199">
        <v>-172507.27250099991</v>
      </c>
      <c r="G70" s="199">
        <v>-182425.72385600006</v>
      </c>
      <c r="H70" s="199">
        <v>202338.09520000004</v>
      </c>
      <c r="I70" s="199">
        <v>131617.99500000023</v>
      </c>
      <c r="J70" s="199">
        <v>82556.970400000078</v>
      </c>
      <c r="K70" s="199">
        <v>55924.384199999513</v>
      </c>
    </row>
    <row r="71" spans="1:11" s="19" customFormat="1" ht="15.75" customHeight="1" x14ac:dyDescent="0.25">
      <c r="A71" s="10">
        <v>1.1000000000000001</v>
      </c>
      <c r="B71" s="83" t="s">
        <v>22</v>
      </c>
      <c r="C71" s="199">
        <v>192778.690538</v>
      </c>
      <c r="D71" s="199">
        <v>49416.930477999973</v>
      </c>
      <c r="E71" s="199">
        <v>-68700.066202000075</v>
      </c>
      <c r="F71" s="199">
        <v>-150573.91590599995</v>
      </c>
      <c r="G71" s="199">
        <v>-119198.11862400005</v>
      </c>
      <c r="H71" s="199">
        <v>65647.987400000013</v>
      </c>
      <c r="I71" s="199">
        <v>72617.127200000221</v>
      </c>
      <c r="J71" s="199">
        <v>-80121.651999999973</v>
      </c>
      <c r="K71" s="199">
        <v>23507.08079999964</v>
      </c>
    </row>
    <row r="72" spans="1:11" s="16" customFormat="1" ht="22.8" x14ac:dyDescent="0.25">
      <c r="A72" s="10" t="s">
        <v>54</v>
      </c>
      <c r="B72" s="84" t="s">
        <v>26</v>
      </c>
      <c r="C72" s="199">
        <v>192778.690538</v>
      </c>
      <c r="D72" s="199">
        <v>49416.930477999973</v>
      </c>
      <c r="E72" s="199">
        <v>-68700.066202000075</v>
      </c>
      <c r="F72" s="199">
        <v>-150573.91590599995</v>
      </c>
      <c r="G72" s="199">
        <v>-119198.11862400005</v>
      </c>
      <c r="H72" s="199">
        <v>65647.987400000013</v>
      </c>
      <c r="I72" s="199">
        <v>72617.127200000221</v>
      </c>
      <c r="J72" s="199">
        <v>-80121.651999999973</v>
      </c>
      <c r="K72" s="199">
        <v>23507.08079999964</v>
      </c>
    </row>
    <row r="73" spans="1:11" s="165" customFormat="1" ht="13.8" hidden="1" x14ac:dyDescent="0.25">
      <c r="A73" s="163"/>
      <c r="B73" s="149"/>
      <c r="C73" s="200"/>
      <c r="D73" s="200"/>
      <c r="E73" s="200"/>
      <c r="F73" s="200"/>
      <c r="G73" s="200"/>
      <c r="H73" s="200"/>
      <c r="I73" s="200"/>
      <c r="J73" s="200"/>
      <c r="K73" s="200"/>
    </row>
    <row r="74" spans="1:11" s="14" customFormat="1" ht="13.8" x14ac:dyDescent="0.25">
      <c r="A74" s="10">
        <v>1.2</v>
      </c>
      <c r="B74" s="83" t="s">
        <v>34</v>
      </c>
      <c r="C74" s="199">
        <v>186491.12515199999</v>
      </c>
      <c r="D74" s="199">
        <v>47182.679131999976</v>
      </c>
      <c r="E74" s="199">
        <v>15885.076050999993</v>
      </c>
      <c r="F74" s="199">
        <v>-21933.356594999972</v>
      </c>
      <c r="G74" s="199">
        <v>-63227.605232000002</v>
      </c>
      <c r="H74" s="199">
        <v>136690.10780000003</v>
      </c>
      <c r="I74" s="199">
        <v>59000.867800000007</v>
      </c>
      <c r="J74" s="199">
        <v>162678.62240000005</v>
      </c>
      <c r="K74" s="199">
        <v>32417.303399999873</v>
      </c>
    </row>
    <row r="75" spans="1:11" s="16" customFormat="1" ht="22.8" x14ac:dyDescent="0.25">
      <c r="A75" s="10" t="s">
        <v>55</v>
      </c>
      <c r="B75" s="84" t="s">
        <v>3</v>
      </c>
      <c r="C75" s="199">
        <v>74222.176200000002</v>
      </c>
      <c r="D75" s="199">
        <v>31108.506491999971</v>
      </c>
      <c r="E75" s="199">
        <v>10144.104410000007</v>
      </c>
      <c r="F75" s="199">
        <v>-21846.903881999991</v>
      </c>
      <c r="G75" s="199">
        <v>-32492.292112000006</v>
      </c>
      <c r="H75" s="199">
        <v>104920.69320000002</v>
      </c>
      <c r="I75" s="199">
        <v>47931.772000000019</v>
      </c>
      <c r="J75" s="199">
        <v>97075.770800000028</v>
      </c>
      <c r="K75" s="199">
        <v>36194.507399999893</v>
      </c>
    </row>
    <row r="76" spans="1:11" s="150" customFormat="1" ht="13.8" x14ac:dyDescent="0.25">
      <c r="A76" s="74" t="s">
        <v>125</v>
      </c>
      <c r="B76" s="190" t="s">
        <v>48</v>
      </c>
      <c r="C76" s="199">
        <v>68916.866891977726</v>
      </c>
      <c r="D76" s="199">
        <v>28871.271944264481</v>
      </c>
      <c r="E76" s="199">
        <v>8431.8774758198506</v>
      </c>
      <c r="F76" s="199">
        <v>-21443.962142191525</v>
      </c>
      <c r="G76" s="199">
        <v>-28523.028646209277</v>
      </c>
      <c r="H76" s="199">
        <v>68520.076058903447</v>
      </c>
      <c r="I76" s="199">
        <v>49153.758924622751</v>
      </c>
      <c r="J76" s="199">
        <v>93878.590083558927</v>
      </c>
      <c r="K76" s="199">
        <v>29718.366709750619</v>
      </c>
    </row>
    <row r="77" spans="1:11" s="150" customFormat="1" ht="22.8" x14ac:dyDescent="0.25">
      <c r="A77" s="74" t="s">
        <v>126</v>
      </c>
      <c r="B77" s="190" t="s">
        <v>33</v>
      </c>
      <c r="C77" s="199">
        <v>5305.3093080222779</v>
      </c>
      <c r="D77" s="199">
        <v>2237.2345477354888</v>
      </c>
      <c r="E77" s="199">
        <v>1712.2269341801566</v>
      </c>
      <c r="F77" s="199">
        <v>-402.94173980846699</v>
      </c>
      <c r="G77" s="199">
        <v>-3969.2634657907279</v>
      </c>
      <c r="H77" s="199">
        <v>36400.617141096576</v>
      </c>
      <c r="I77" s="199">
        <v>-1221.986924622734</v>
      </c>
      <c r="J77" s="199">
        <v>3197.1807164410984</v>
      </c>
      <c r="K77" s="199">
        <v>6476.1406902492763</v>
      </c>
    </row>
    <row r="78" spans="1:11" s="16" customFormat="1" ht="22.8" x14ac:dyDescent="0.25">
      <c r="A78" s="10" t="s">
        <v>56</v>
      </c>
      <c r="B78" s="84" t="s">
        <v>128</v>
      </c>
      <c r="C78" s="199">
        <v>2904.0807070000001</v>
      </c>
      <c r="D78" s="199">
        <v>549.15825899999982</v>
      </c>
      <c r="E78" s="199">
        <v>279.70169299999998</v>
      </c>
      <c r="F78" s="199">
        <v>60.351509000000078</v>
      </c>
      <c r="G78" s="199">
        <v>-429.85176799999999</v>
      </c>
      <c r="H78" s="199">
        <v>-535.98039999999992</v>
      </c>
      <c r="I78" s="199">
        <v>1270.0260000000003</v>
      </c>
      <c r="J78" s="199">
        <v>1759.9900000000002</v>
      </c>
      <c r="K78" s="199">
        <v>380.62879999999899</v>
      </c>
    </row>
    <row r="79" spans="1:11" s="16" customFormat="1" ht="13.8" x14ac:dyDescent="0.25">
      <c r="A79" s="10"/>
      <c r="B79" s="43" t="s">
        <v>150</v>
      </c>
      <c r="C79" s="199">
        <v>109364.86824500001</v>
      </c>
      <c r="D79" s="199">
        <v>15525.014381000005</v>
      </c>
      <c r="E79" s="199">
        <v>5461.2699479999874</v>
      </c>
      <c r="F79" s="199">
        <v>-146.80422199998236</v>
      </c>
      <c r="G79" s="199">
        <v>-30305.461352000002</v>
      </c>
      <c r="H79" s="199">
        <v>32305.395000000008</v>
      </c>
      <c r="I79" s="199">
        <v>9799.0697999999938</v>
      </c>
      <c r="J79" s="199">
        <v>63842.861600000011</v>
      </c>
      <c r="K79" s="199">
        <v>-4157.8328000000183</v>
      </c>
    </row>
    <row r="80" spans="1:11" s="16" customFormat="1" ht="22.8" x14ac:dyDescent="0.25">
      <c r="A80" s="10"/>
      <c r="B80" s="33" t="s">
        <v>151</v>
      </c>
      <c r="C80" s="199">
        <v>52282.956740000009</v>
      </c>
      <c r="D80" s="199">
        <v>6537.5312200000008</v>
      </c>
      <c r="E80" s="199">
        <v>2277.540833999999</v>
      </c>
      <c r="F80" s="199">
        <v>-548.95526599999903</v>
      </c>
      <c r="G80" s="199">
        <v>-11316.036328000002</v>
      </c>
      <c r="H80" s="199">
        <v>12282.356800000005</v>
      </c>
      <c r="I80" s="199">
        <v>8860.3967999999968</v>
      </c>
      <c r="J80" s="199">
        <v>34090.025000000009</v>
      </c>
      <c r="K80" s="199">
        <v>3581.6009999999951</v>
      </c>
    </row>
    <row r="81" spans="1:11" s="16" customFormat="1" ht="22.8" x14ac:dyDescent="0.25">
      <c r="A81" s="10"/>
      <c r="B81" s="33" t="s">
        <v>152</v>
      </c>
      <c r="C81" s="199">
        <v>56841.904834999994</v>
      </c>
      <c r="D81" s="199">
        <v>8874.0086770000034</v>
      </c>
      <c r="E81" s="199">
        <v>3184.3294699999879</v>
      </c>
      <c r="F81" s="199">
        <v>387.25853800001642</v>
      </c>
      <c r="G81" s="199">
        <v>-19369.245719999999</v>
      </c>
      <c r="H81" s="199">
        <v>18900.161400000001</v>
      </c>
      <c r="I81" s="199">
        <v>-2603.1744000000026</v>
      </c>
      <c r="J81" s="199">
        <v>34746.646200000003</v>
      </c>
      <c r="K81" s="199">
        <v>-9391.3278000000137</v>
      </c>
    </row>
    <row r="82" spans="1:11" s="16" customFormat="1" ht="22.8" x14ac:dyDescent="0.25">
      <c r="A82" s="10"/>
      <c r="B82" s="33" t="s">
        <v>153</v>
      </c>
      <c r="C82" s="199">
        <v>240.00666999999999</v>
      </c>
      <c r="D82" s="199">
        <v>113.47448400000002</v>
      </c>
      <c r="E82" s="199">
        <v>-0.60035600000009026</v>
      </c>
      <c r="F82" s="199">
        <v>14.892506000000253</v>
      </c>
      <c r="G82" s="199">
        <v>379.82069599999966</v>
      </c>
      <c r="H82" s="199">
        <v>1122.8768000000005</v>
      </c>
      <c r="I82" s="199">
        <v>3541.8473999999997</v>
      </c>
      <c r="J82" s="199">
        <v>-4993.8096000000005</v>
      </c>
      <c r="K82" s="199">
        <v>1651.8939999999998</v>
      </c>
    </row>
    <row r="83" spans="1:11" s="14" customFormat="1" ht="13.8" x14ac:dyDescent="0.25">
      <c r="A83" s="10">
        <v>2</v>
      </c>
      <c r="B83" s="82" t="s">
        <v>4</v>
      </c>
      <c r="C83" s="199">
        <v>178206.74790999998</v>
      </c>
      <c r="D83" s="199">
        <v>86062.196937999979</v>
      </c>
      <c r="E83" s="199">
        <v>28299.345362999986</v>
      </c>
      <c r="F83" s="199">
        <v>-11888.103950999975</v>
      </c>
      <c r="G83" s="199">
        <v>-132996.71293599997</v>
      </c>
      <c r="H83" s="199">
        <v>171632.008</v>
      </c>
      <c r="I83" s="199">
        <v>-42484.077199999876</v>
      </c>
      <c r="J83" s="199">
        <v>310494.89859999996</v>
      </c>
      <c r="K83" s="199">
        <v>48235.200199999832</v>
      </c>
    </row>
    <row r="84" spans="1:11" s="14" customFormat="1" ht="15.75" customHeight="1" x14ac:dyDescent="0.25">
      <c r="A84" s="10">
        <v>2.1</v>
      </c>
      <c r="B84" s="42" t="s">
        <v>22</v>
      </c>
      <c r="C84" s="199">
        <v>39093.201885000002</v>
      </c>
      <c r="D84" s="199">
        <v>15232.154834999988</v>
      </c>
      <c r="E84" s="199">
        <v>7551.2843200000016</v>
      </c>
      <c r="F84" s="199">
        <v>-2195.9571119999905</v>
      </c>
      <c r="G84" s="199">
        <v>-20539.175400000007</v>
      </c>
      <c r="H84" s="199">
        <v>24616.905400000011</v>
      </c>
      <c r="I84" s="199">
        <v>-6283.4920000000056</v>
      </c>
      <c r="J84" s="199">
        <v>47405.365400000002</v>
      </c>
      <c r="K84" s="199">
        <v>8026.6247999999905</v>
      </c>
    </row>
    <row r="85" spans="1:11" s="15" customFormat="1" ht="13.8" x14ac:dyDescent="0.25">
      <c r="A85" s="10" t="s">
        <v>59</v>
      </c>
      <c r="B85" s="43" t="s">
        <v>17</v>
      </c>
      <c r="C85" s="199">
        <v>39093.201885000002</v>
      </c>
      <c r="D85" s="199">
        <v>15232.154834999988</v>
      </c>
      <c r="E85" s="199">
        <v>7551.2843200000016</v>
      </c>
      <c r="F85" s="199">
        <v>-2195.9571119999905</v>
      </c>
      <c r="G85" s="199">
        <v>-20539.175400000007</v>
      </c>
      <c r="H85" s="199">
        <v>24616.905400000011</v>
      </c>
      <c r="I85" s="199">
        <v>-6283.4920000000056</v>
      </c>
      <c r="J85" s="199">
        <v>47405.365400000002</v>
      </c>
      <c r="K85" s="199">
        <v>8026.6247999999905</v>
      </c>
    </row>
    <row r="86" spans="1:11" s="14" customFormat="1" ht="13.8" x14ac:dyDescent="0.25">
      <c r="A86" s="10">
        <v>2.2000000000000002</v>
      </c>
      <c r="B86" s="42" t="s">
        <v>23</v>
      </c>
      <c r="C86" s="199">
        <v>139113.54602499999</v>
      </c>
      <c r="D86" s="199">
        <v>70830.042102999985</v>
      </c>
      <c r="E86" s="199">
        <v>20748.061042999983</v>
      </c>
      <c r="F86" s="199">
        <v>-9692.1468389999845</v>
      </c>
      <c r="G86" s="199">
        <v>-112457.53753599996</v>
      </c>
      <c r="H86" s="199">
        <v>147015.10259999998</v>
      </c>
      <c r="I86" s="199">
        <v>-36200.58519999987</v>
      </c>
      <c r="J86" s="199">
        <v>263089.53319999995</v>
      </c>
      <c r="K86" s="199">
        <v>40208.575399999841</v>
      </c>
    </row>
    <row r="87" spans="1:11" s="14" customFormat="1" ht="13.8" x14ac:dyDescent="0.25">
      <c r="A87" s="10" t="s">
        <v>87</v>
      </c>
      <c r="B87" s="43" t="s">
        <v>32</v>
      </c>
      <c r="C87" s="199">
        <v>0</v>
      </c>
      <c r="D87" s="199">
        <v>0</v>
      </c>
      <c r="E87" s="199">
        <v>0</v>
      </c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</row>
    <row r="88" spans="1:11" s="16" customFormat="1" ht="13.8" x14ac:dyDescent="0.25">
      <c r="A88" s="10" t="s">
        <v>60</v>
      </c>
      <c r="B88" s="43" t="s">
        <v>9</v>
      </c>
      <c r="C88" s="199">
        <v>29070.175889999991</v>
      </c>
      <c r="D88" s="199">
        <v>-3775.236807999996</v>
      </c>
      <c r="E88" s="199">
        <v>2191.3628969999977</v>
      </c>
      <c r="F88" s="199">
        <v>-974.8268949999956</v>
      </c>
      <c r="G88" s="199">
        <v>-8206.4998240000041</v>
      </c>
      <c r="H88" s="199">
        <v>10995.244199999997</v>
      </c>
      <c r="I88" s="199">
        <v>-945.8665999999954</v>
      </c>
      <c r="J88" s="199">
        <v>4886.5308000000014</v>
      </c>
      <c r="K88" s="199">
        <v>380.31299999999834</v>
      </c>
    </row>
    <row r="89" spans="1:11" s="16" customFormat="1" ht="13.8" x14ac:dyDescent="0.25">
      <c r="A89" s="10" t="s">
        <v>88</v>
      </c>
      <c r="B89" s="79" t="s">
        <v>25</v>
      </c>
      <c r="C89" s="199">
        <v>0</v>
      </c>
      <c r="D89" s="199">
        <v>-0.99171000000002607</v>
      </c>
      <c r="E89" s="199">
        <v>80.267710000000022</v>
      </c>
      <c r="F89" s="199">
        <v>0</v>
      </c>
      <c r="G89" s="199">
        <v>0</v>
      </c>
      <c r="H89" s="199">
        <v>0</v>
      </c>
      <c r="I89" s="199">
        <v>-24.526200000000003</v>
      </c>
      <c r="J89" s="199">
        <v>37.161600000000007</v>
      </c>
      <c r="K89" s="199">
        <v>5.6551999999999794</v>
      </c>
    </row>
    <row r="90" spans="1:11" s="16" customFormat="1" ht="13.8" x14ac:dyDescent="0.25">
      <c r="A90" s="10" t="s">
        <v>89</v>
      </c>
      <c r="B90" s="79" t="s">
        <v>24</v>
      </c>
      <c r="C90" s="199">
        <v>29070.175889999991</v>
      </c>
      <c r="D90" s="199">
        <v>-3774.2450979999958</v>
      </c>
      <c r="E90" s="199">
        <v>2111.0951869999976</v>
      </c>
      <c r="F90" s="199">
        <v>-974.8268949999956</v>
      </c>
      <c r="G90" s="199">
        <v>-8206.4998240000041</v>
      </c>
      <c r="H90" s="199">
        <v>10995.244199999997</v>
      </c>
      <c r="I90" s="199">
        <v>-921.34039999999538</v>
      </c>
      <c r="J90" s="199">
        <v>4849.369200000001</v>
      </c>
      <c r="K90" s="199">
        <v>374.65779999999836</v>
      </c>
    </row>
    <row r="91" spans="1:11" s="16" customFormat="1" ht="13.8" x14ac:dyDescent="0.25">
      <c r="A91" s="10" t="s">
        <v>90</v>
      </c>
      <c r="B91" s="43" t="s">
        <v>15</v>
      </c>
      <c r="C91" s="199">
        <v>127093.621906</v>
      </c>
      <c r="D91" s="199">
        <v>70270.700035999995</v>
      </c>
      <c r="E91" s="199">
        <v>16722.30257499998</v>
      </c>
      <c r="F91" s="199">
        <v>-7981.9358609999881</v>
      </c>
      <c r="G91" s="199">
        <v>-93344.760095999969</v>
      </c>
      <c r="H91" s="199">
        <v>114895.6422</v>
      </c>
      <c r="I91" s="199">
        <v>-29953.365199999902</v>
      </c>
      <c r="J91" s="199">
        <v>207376.20839999994</v>
      </c>
      <c r="K91" s="199">
        <v>27560.937799999891</v>
      </c>
    </row>
    <row r="92" spans="1:11" s="16" customFormat="1" ht="13.8" x14ac:dyDescent="0.25">
      <c r="A92" s="10" t="s">
        <v>91</v>
      </c>
      <c r="B92" s="79" t="s">
        <v>25</v>
      </c>
      <c r="C92" s="199">
        <v>-23.290335999999996</v>
      </c>
      <c r="D92" s="199">
        <v>0</v>
      </c>
      <c r="E92" s="199">
        <v>0</v>
      </c>
      <c r="F92" s="199">
        <v>521.50932000000739</v>
      </c>
      <c r="G92" s="199">
        <v>1832.0246799999995</v>
      </c>
      <c r="H92" s="199">
        <v>567.75379999999973</v>
      </c>
      <c r="I92" s="199">
        <v>204.64319999999998</v>
      </c>
      <c r="J92" s="199">
        <v>178.5526000000001</v>
      </c>
      <c r="K92" s="199">
        <v>552.38499999999999</v>
      </c>
    </row>
    <row r="93" spans="1:11" s="16" customFormat="1" ht="13.8" x14ac:dyDescent="0.25">
      <c r="A93" s="10" t="s">
        <v>92</v>
      </c>
      <c r="B93" s="79" t="s">
        <v>24</v>
      </c>
      <c r="C93" s="199">
        <v>127116.91224200001</v>
      </c>
      <c r="D93" s="199">
        <v>70270.700035999995</v>
      </c>
      <c r="E93" s="199">
        <v>16722.30257499998</v>
      </c>
      <c r="F93" s="199">
        <v>-8503.4451809999955</v>
      </c>
      <c r="G93" s="199">
        <v>-95176.784775999971</v>
      </c>
      <c r="H93" s="199">
        <v>114327.8884</v>
      </c>
      <c r="I93" s="199">
        <v>-30158.008399999901</v>
      </c>
      <c r="J93" s="199">
        <v>207197.65579999995</v>
      </c>
      <c r="K93" s="199">
        <v>27008.552799999892</v>
      </c>
    </row>
    <row r="94" spans="1:11" s="16" customFormat="1" ht="13.8" x14ac:dyDescent="0.25">
      <c r="A94" s="10" t="s">
        <v>61</v>
      </c>
      <c r="B94" s="84" t="s">
        <v>17</v>
      </c>
      <c r="C94" s="199">
        <v>-17050.251770999999</v>
      </c>
      <c r="D94" s="199">
        <v>4334.5788749999938</v>
      </c>
      <c r="E94" s="199">
        <v>1834.3955710000041</v>
      </c>
      <c r="F94" s="199">
        <v>-735.38408300000083</v>
      </c>
      <c r="G94" s="199">
        <v>-10906.277615999998</v>
      </c>
      <c r="H94" s="199">
        <v>21124.216199999988</v>
      </c>
      <c r="I94" s="199">
        <v>-5301.3533999999781</v>
      </c>
      <c r="J94" s="199">
        <v>50826.794000000016</v>
      </c>
      <c r="K94" s="199">
        <v>12267.324599999953</v>
      </c>
    </row>
    <row r="95" spans="1:11" s="16" customFormat="1" ht="13.8" x14ac:dyDescent="0.25">
      <c r="A95" s="10" t="s">
        <v>123</v>
      </c>
      <c r="B95" s="113" t="s">
        <v>25</v>
      </c>
      <c r="C95" s="199">
        <v>0</v>
      </c>
      <c r="D95" s="199">
        <v>6.2454319999999939</v>
      </c>
      <c r="E95" s="199">
        <v>-108.76343199999999</v>
      </c>
      <c r="F95" s="199">
        <v>0</v>
      </c>
      <c r="G95" s="199">
        <v>0</v>
      </c>
      <c r="H95" s="199">
        <v>0</v>
      </c>
      <c r="I95" s="199">
        <v>0</v>
      </c>
      <c r="J95" s="199">
        <v>0</v>
      </c>
      <c r="K95" s="199">
        <v>0</v>
      </c>
    </row>
    <row r="96" spans="1:11" s="16" customFormat="1" ht="13.8" x14ac:dyDescent="0.25">
      <c r="A96" s="10" t="s">
        <v>124</v>
      </c>
      <c r="B96" s="116" t="s">
        <v>49</v>
      </c>
      <c r="C96" s="199">
        <v>-17050.251770999999</v>
      </c>
      <c r="D96" s="199">
        <v>4328.3334429999941</v>
      </c>
      <c r="E96" s="199">
        <v>1943.1590030000041</v>
      </c>
      <c r="F96" s="199">
        <v>-735.38408300000083</v>
      </c>
      <c r="G96" s="199">
        <v>-10906.277615999998</v>
      </c>
      <c r="H96" s="199">
        <v>21124.216199999988</v>
      </c>
      <c r="I96" s="199">
        <v>-5301.3533999999781</v>
      </c>
      <c r="J96" s="199">
        <v>50826.794000000016</v>
      </c>
      <c r="K96" s="199">
        <v>12267.324599999953</v>
      </c>
    </row>
    <row r="97" spans="1:11" s="16" customFormat="1" ht="22.8" x14ac:dyDescent="0.25">
      <c r="A97" s="10"/>
      <c r="B97" s="41" t="s">
        <v>141</v>
      </c>
      <c r="C97" s="199">
        <v>0</v>
      </c>
      <c r="D97" s="199">
        <v>0</v>
      </c>
      <c r="E97" s="199">
        <v>0</v>
      </c>
      <c r="F97" s="199">
        <v>0</v>
      </c>
      <c r="G97" s="199">
        <v>0</v>
      </c>
      <c r="H97" s="199">
        <v>94254.33679999999</v>
      </c>
      <c r="I97" s="199">
        <v>-11846.313999999984</v>
      </c>
      <c r="J97" s="199">
        <v>-41987.319200000013</v>
      </c>
      <c r="K97" s="199">
        <v>-1833.7618000000039</v>
      </c>
    </row>
    <row r="98" spans="1:11" s="16" customFormat="1" ht="13.8" x14ac:dyDescent="0.25">
      <c r="A98" s="10"/>
      <c r="B98" s="43" t="s">
        <v>142</v>
      </c>
      <c r="C98" s="199">
        <v>0</v>
      </c>
      <c r="D98" s="199">
        <v>0</v>
      </c>
      <c r="E98" s="199">
        <v>0</v>
      </c>
      <c r="F98" s="199">
        <v>0</v>
      </c>
      <c r="G98" s="199">
        <v>0</v>
      </c>
      <c r="H98" s="199">
        <v>94254.33679999999</v>
      </c>
      <c r="I98" s="199">
        <v>-11846.313999999984</v>
      </c>
      <c r="J98" s="199">
        <v>-41987.319200000013</v>
      </c>
      <c r="K98" s="199">
        <v>-1833.7618000000039</v>
      </c>
    </row>
    <row r="99" spans="1:11" s="14" customFormat="1" ht="13.8" x14ac:dyDescent="0.25">
      <c r="A99" s="10">
        <v>4</v>
      </c>
      <c r="B99" s="118" t="s">
        <v>5</v>
      </c>
      <c r="C99" s="199">
        <v>509664.415247</v>
      </c>
      <c r="D99" s="199">
        <v>172654.67880099986</v>
      </c>
      <c r="E99" s="199">
        <v>51887.827886999978</v>
      </c>
      <c r="F99" s="199">
        <v>-169823.77169899998</v>
      </c>
      <c r="G99" s="199">
        <v>-350976.42987199995</v>
      </c>
      <c r="H99" s="199">
        <v>292978.80399999995</v>
      </c>
      <c r="I99" s="199">
        <v>-219957.3141999997</v>
      </c>
      <c r="J99" s="199">
        <v>450411.16060000018</v>
      </c>
      <c r="K99" s="199">
        <v>211912.60677161231</v>
      </c>
    </row>
    <row r="100" spans="1:11" s="14" customFormat="1" ht="13.8" x14ac:dyDescent="0.25">
      <c r="A100" s="10">
        <v>4.2</v>
      </c>
      <c r="B100" s="83" t="s">
        <v>36</v>
      </c>
      <c r="C100" s="199">
        <v>80760.384630999994</v>
      </c>
      <c r="D100" s="199">
        <v>-310.79317900001388</v>
      </c>
      <c r="E100" s="199">
        <v>-36859.670879999998</v>
      </c>
      <c r="F100" s="199">
        <v>-3754.4063239999932</v>
      </c>
      <c r="G100" s="199">
        <v>-4946.9090960000049</v>
      </c>
      <c r="H100" s="199">
        <v>6961.2495999999992</v>
      </c>
      <c r="I100" s="199">
        <v>-1809.897399999998</v>
      </c>
      <c r="J100" s="199">
        <v>-6499.8857999999982</v>
      </c>
      <c r="K100" s="199">
        <v>-201.99120000000624</v>
      </c>
    </row>
    <row r="101" spans="1:11" s="16" customFormat="1" ht="13.8" x14ac:dyDescent="0.25">
      <c r="A101" s="10" t="s">
        <v>65</v>
      </c>
      <c r="B101" s="84" t="s">
        <v>32</v>
      </c>
      <c r="C101" s="199">
        <v>0</v>
      </c>
      <c r="D101" s="199">
        <v>0</v>
      </c>
      <c r="E101" s="199">
        <v>0</v>
      </c>
      <c r="F101" s="199">
        <v>0</v>
      </c>
      <c r="G101" s="199">
        <v>0</v>
      </c>
      <c r="H101" s="199">
        <v>0</v>
      </c>
      <c r="I101" s="199">
        <v>0</v>
      </c>
      <c r="J101" s="199">
        <v>54.733999999999924</v>
      </c>
      <c r="K101" s="199">
        <v>0</v>
      </c>
    </row>
    <row r="102" spans="1:11" s="16" customFormat="1" ht="13.8" x14ac:dyDescent="0.25">
      <c r="A102" s="10" t="s">
        <v>68</v>
      </c>
      <c r="B102" s="84" t="s">
        <v>9</v>
      </c>
      <c r="C102" s="199">
        <v>80760.384630999994</v>
      </c>
      <c r="D102" s="199">
        <v>-310.79317900001388</v>
      </c>
      <c r="E102" s="199">
        <v>-36859.670879999998</v>
      </c>
      <c r="F102" s="199">
        <v>-3754.4063239999932</v>
      </c>
      <c r="G102" s="199">
        <v>-4946.9090960000049</v>
      </c>
      <c r="H102" s="199">
        <v>6961.2495999999992</v>
      </c>
      <c r="I102" s="199">
        <v>-1809.897399999998</v>
      </c>
      <c r="J102" s="199">
        <v>-6554.6197999999977</v>
      </c>
      <c r="K102" s="199">
        <v>-201.99120000000624</v>
      </c>
    </row>
    <row r="103" spans="1:11" s="16" customFormat="1" ht="13.8" x14ac:dyDescent="0.25">
      <c r="A103" s="10" t="s">
        <v>69</v>
      </c>
      <c r="B103" s="113" t="s">
        <v>25</v>
      </c>
      <c r="C103" s="199">
        <v>30010.631883000002</v>
      </c>
      <c r="D103" s="199">
        <v>-2881.4020290000071</v>
      </c>
      <c r="E103" s="199">
        <v>-27550.739472000005</v>
      </c>
      <c r="F103" s="199">
        <v>-11690.388729999995</v>
      </c>
      <c r="G103" s="199">
        <v>-3351.8032640000038</v>
      </c>
      <c r="H103" s="199">
        <v>4149.7613999999994</v>
      </c>
      <c r="I103" s="199">
        <v>-1713.6857999999988</v>
      </c>
      <c r="J103" s="199">
        <v>-2247.8485999999975</v>
      </c>
      <c r="K103" s="199">
        <v>-408.19760000000542</v>
      </c>
    </row>
    <row r="104" spans="1:11" s="16" customFormat="1" ht="13.8" x14ac:dyDescent="0.25">
      <c r="A104" s="10" t="s">
        <v>70</v>
      </c>
      <c r="B104" s="113" t="s">
        <v>24</v>
      </c>
      <c r="C104" s="199">
        <v>50749.752747999984</v>
      </c>
      <c r="D104" s="199">
        <v>2570.6088499999933</v>
      </c>
      <c r="E104" s="199">
        <v>-9308.9314079999949</v>
      </c>
      <c r="F104" s="199">
        <v>7935.9824060000019</v>
      </c>
      <c r="G104" s="199">
        <v>-1595.1058320000009</v>
      </c>
      <c r="H104" s="199">
        <v>2811.4881999999998</v>
      </c>
      <c r="I104" s="199">
        <v>-96.211599999999123</v>
      </c>
      <c r="J104" s="199">
        <v>-4306.7712000000001</v>
      </c>
      <c r="K104" s="199">
        <v>206.20639999999918</v>
      </c>
    </row>
    <row r="105" spans="1:11" s="18" customFormat="1" ht="22.8" x14ac:dyDescent="0.25">
      <c r="A105" s="10" t="s">
        <v>71</v>
      </c>
      <c r="B105" s="114" t="s">
        <v>30</v>
      </c>
      <c r="C105" s="199">
        <v>74415.044181999998</v>
      </c>
      <c r="D105" s="199">
        <v>-3967.6214379999974</v>
      </c>
      <c r="E105" s="199">
        <v>-7147.8381460000001</v>
      </c>
      <c r="F105" s="199">
        <v>-3435.9258259999924</v>
      </c>
      <c r="G105" s="199">
        <v>-3398.2345920000012</v>
      </c>
      <c r="H105" s="199">
        <v>4691.623999999998</v>
      </c>
      <c r="I105" s="199">
        <v>-1011.1479999999959</v>
      </c>
      <c r="J105" s="199">
        <v>-11803.504400000003</v>
      </c>
      <c r="K105" s="199">
        <v>240.22579999999937</v>
      </c>
    </row>
    <row r="106" spans="1:11" s="14" customFormat="1" ht="13.8" x14ac:dyDescent="0.25">
      <c r="A106" s="10">
        <v>4.3</v>
      </c>
      <c r="B106" s="83" t="s">
        <v>38</v>
      </c>
      <c r="C106" s="199">
        <v>319573.00451100001</v>
      </c>
      <c r="D106" s="199">
        <v>131289.1956049999</v>
      </c>
      <c r="E106" s="199">
        <v>65440.124341999981</v>
      </c>
      <c r="F106" s="199">
        <v>-56649.910981999958</v>
      </c>
      <c r="G106" s="199">
        <v>-253005.74315199995</v>
      </c>
      <c r="H106" s="199">
        <v>240855.19599999997</v>
      </c>
      <c r="I106" s="199">
        <v>-201430.0097999998</v>
      </c>
      <c r="J106" s="199">
        <v>472417.66220000014</v>
      </c>
      <c r="K106" s="199">
        <v>157315.15337161242</v>
      </c>
    </row>
    <row r="107" spans="1:11" s="16" customFormat="1" ht="13.8" x14ac:dyDescent="0.25">
      <c r="A107" s="10" t="s">
        <v>93</v>
      </c>
      <c r="B107" s="84" t="s">
        <v>32</v>
      </c>
      <c r="C107" s="199">
        <v>23679.468961999999</v>
      </c>
      <c r="D107" s="199">
        <v>15676.161904000001</v>
      </c>
      <c r="E107" s="199">
        <v>17384.091691999973</v>
      </c>
      <c r="F107" s="199">
        <v>-7324.6430059999802</v>
      </c>
      <c r="G107" s="199">
        <v>-31032.435799999999</v>
      </c>
      <c r="H107" s="199">
        <v>39753.892999999996</v>
      </c>
      <c r="I107" s="199">
        <v>-11547.792799999972</v>
      </c>
      <c r="J107" s="199">
        <v>36690.316799999979</v>
      </c>
      <c r="K107" s="199">
        <v>3791.3673999999919</v>
      </c>
    </row>
    <row r="108" spans="1:11" s="16" customFormat="1" ht="13.8" x14ac:dyDescent="0.25">
      <c r="A108" s="10" t="s">
        <v>94</v>
      </c>
      <c r="B108" s="113" t="s">
        <v>50</v>
      </c>
      <c r="C108" s="199">
        <v>22337.750195000001</v>
      </c>
      <c r="D108" s="199">
        <v>12909.095670999999</v>
      </c>
      <c r="E108" s="199">
        <v>17277.525391999974</v>
      </c>
      <c r="F108" s="199">
        <v>-7286.7471059999807</v>
      </c>
      <c r="G108" s="199">
        <v>-30632.2294</v>
      </c>
      <c r="H108" s="199">
        <v>39295.052999999993</v>
      </c>
      <c r="I108" s="199">
        <v>-11448.152799999973</v>
      </c>
      <c r="J108" s="199">
        <v>36492.64679999998</v>
      </c>
      <c r="K108" s="199">
        <v>3791.3673999999919</v>
      </c>
    </row>
    <row r="109" spans="1:11" s="16" customFormat="1" ht="13.8" x14ac:dyDescent="0.25">
      <c r="A109" s="10" t="s">
        <v>95</v>
      </c>
      <c r="B109" s="113" t="s">
        <v>51</v>
      </c>
      <c r="C109" s="199">
        <v>1341.7187670000003</v>
      </c>
      <c r="D109" s="199">
        <v>2767.0662330000014</v>
      </c>
      <c r="E109" s="199">
        <v>0</v>
      </c>
      <c r="F109" s="199">
        <v>0</v>
      </c>
      <c r="G109" s="199">
        <v>0</v>
      </c>
      <c r="H109" s="199">
        <v>0</v>
      </c>
      <c r="I109" s="199">
        <v>0</v>
      </c>
      <c r="J109" s="199">
        <v>0</v>
      </c>
      <c r="K109" s="199">
        <v>0</v>
      </c>
    </row>
    <row r="110" spans="1:11" s="16" customFormat="1" ht="13.8" x14ac:dyDescent="0.25">
      <c r="A110" s="10" t="s">
        <v>96</v>
      </c>
      <c r="B110" s="113" t="s">
        <v>52</v>
      </c>
      <c r="C110" s="199">
        <v>0</v>
      </c>
      <c r="D110" s="199">
        <v>0</v>
      </c>
      <c r="E110" s="199">
        <v>106.56629999999996</v>
      </c>
      <c r="F110" s="199">
        <v>-37.895899999999983</v>
      </c>
      <c r="G110" s="199">
        <v>-400.20640000000003</v>
      </c>
      <c r="H110" s="199">
        <v>458.84000000000015</v>
      </c>
      <c r="I110" s="199">
        <v>-99.639999999999873</v>
      </c>
      <c r="J110" s="199">
        <v>197.66999999999962</v>
      </c>
      <c r="K110" s="199">
        <v>0</v>
      </c>
    </row>
    <row r="111" spans="1:11" s="16" customFormat="1" ht="13.8" x14ac:dyDescent="0.25">
      <c r="A111" s="10" t="s">
        <v>73</v>
      </c>
      <c r="B111" s="84" t="s">
        <v>9</v>
      </c>
      <c r="C111" s="199">
        <v>12397.037307999997</v>
      </c>
      <c r="D111" s="199">
        <v>10342.548873999998</v>
      </c>
      <c r="E111" s="199">
        <v>8695.446998999998</v>
      </c>
      <c r="F111" s="199">
        <v>182.76178300000527</v>
      </c>
      <c r="G111" s="199">
        <v>-4720.9168880000052</v>
      </c>
      <c r="H111" s="199">
        <v>2319.0546000000004</v>
      </c>
      <c r="I111" s="199">
        <v>-2174.5247999999979</v>
      </c>
      <c r="J111" s="199">
        <v>4865.910600000002</v>
      </c>
      <c r="K111" s="199">
        <v>-930.74800000000187</v>
      </c>
    </row>
    <row r="112" spans="1:11" s="16" customFormat="1" ht="13.8" x14ac:dyDescent="0.25">
      <c r="A112" s="10" t="s">
        <v>74</v>
      </c>
      <c r="B112" s="79" t="s">
        <v>25</v>
      </c>
      <c r="C112" s="199">
        <v>4013.2976079999985</v>
      </c>
      <c r="D112" s="199">
        <v>345.19873799999982</v>
      </c>
      <c r="E112" s="199">
        <v>103.95706300000046</v>
      </c>
      <c r="F112" s="199">
        <v>-174.97429299999988</v>
      </c>
      <c r="G112" s="199">
        <v>-2005.1713199999999</v>
      </c>
      <c r="H112" s="199">
        <v>157.32359999999994</v>
      </c>
      <c r="I112" s="199">
        <v>-55.674800000000154</v>
      </c>
      <c r="J112" s="199">
        <v>-120.0292</v>
      </c>
      <c r="K112" s="199">
        <v>1.4131999999999323</v>
      </c>
    </row>
    <row r="113" spans="1:11" s="16" customFormat="1" ht="13.8" x14ac:dyDescent="0.25">
      <c r="A113" s="10" t="s">
        <v>75</v>
      </c>
      <c r="B113" s="119" t="s">
        <v>24</v>
      </c>
      <c r="C113" s="199">
        <v>8383.7396999999983</v>
      </c>
      <c r="D113" s="199">
        <v>9997.3501359999991</v>
      </c>
      <c r="E113" s="199">
        <v>8591.4899359999981</v>
      </c>
      <c r="F113" s="199">
        <v>357.73607600000514</v>
      </c>
      <c r="G113" s="199">
        <v>-2715.7455680000057</v>
      </c>
      <c r="H113" s="199">
        <v>2161.7310000000007</v>
      </c>
      <c r="I113" s="199">
        <v>-2118.8499999999976</v>
      </c>
      <c r="J113" s="199">
        <v>4985.9398000000019</v>
      </c>
      <c r="K113" s="199">
        <v>-932.16120000000183</v>
      </c>
    </row>
    <row r="114" spans="1:11" s="16" customFormat="1" ht="13.8" x14ac:dyDescent="0.25">
      <c r="A114" s="10" t="s">
        <v>97</v>
      </c>
      <c r="B114" s="84" t="s">
        <v>15</v>
      </c>
      <c r="C114" s="199">
        <v>94012.162133000005</v>
      </c>
      <c r="D114" s="199">
        <v>40958.106696999988</v>
      </c>
      <c r="E114" s="199">
        <v>39876.969824000029</v>
      </c>
      <c r="F114" s="199">
        <v>-15272.44381000003</v>
      </c>
      <c r="G114" s="199">
        <v>-65859.144183999961</v>
      </c>
      <c r="H114" s="199">
        <v>98926.838799999998</v>
      </c>
      <c r="I114" s="199">
        <v>-40094.97679999996</v>
      </c>
      <c r="J114" s="199">
        <v>216206.13700000019</v>
      </c>
      <c r="K114" s="199">
        <v>147982.94377161257</v>
      </c>
    </row>
    <row r="115" spans="1:11" s="16" customFormat="1" ht="13.8" x14ac:dyDescent="0.25">
      <c r="A115" s="10" t="s">
        <v>98</v>
      </c>
      <c r="B115" s="113" t="s">
        <v>50</v>
      </c>
      <c r="C115" s="199">
        <v>30675.408602000007</v>
      </c>
      <c r="D115" s="199">
        <v>12691.463042000003</v>
      </c>
      <c r="E115" s="199">
        <v>12145.417889</v>
      </c>
      <c r="F115" s="199">
        <v>-5156.5319810000037</v>
      </c>
      <c r="G115" s="199">
        <v>-11867.691664000002</v>
      </c>
      <c r="H115" s="199">
        <v>18997.362000000005</v>
      </c>
      <c r="I115" s="199">
        <v>-6586.6347999999925</v>
      </c>
      <c r="J115" s="199">
        <v>41053.266000000025</v>
      </c>
      <c r="K115" s="199">
        <v>15551.685525806392</v>
      </c>
    </row>
    <row r="116" spans="1:11" s="16" customFormat="1" ht="13.8" x14ac:dyDescent="0.25">
      <c r="A116" s="10" t="s">
        <v>99</v>
      </c>
      <c r="B116" s="113" t="s">
        <v>51</v>
      </c>
      <c r="C116" s="199">
        <v>0</v>
      </c>
      <c r="D116" s="199">
        <v>0</v>
      </c>
      <c r="E116" s="199">
        <v>0</v>
      </c>
      <c r="F116" s="199">
        <v>0</v>
      </c>
      <c r="G116" s="199">
        <v>0</v>
      </c>
      <c r="H116" s="199">
        <v>36.079400000000533</v>
      </c>
      <c r="I116" s="199">
        <v>-164.78939999999966</v>
      </c>
      <c r="J116" s="199">
        <v>0</v>
      </c>
      <c r="K116" s="199">
        <v>0</v>
      </c>
    </row>
    <row r="117" spans="1:11" s="16" customFormat="1" ht="13.8" x14ac:dyDescent="0.25">
      <c r="A117" s="10" t="s">
        <v>100</v>
      </c>
      <c r="B117" s="113" t="s">
        <v>52</v>
      </c>
      <c r="C117" s="199">
        <v>63336.753530999995</v>
      </c>
      <c r="D117" s="199">
        <v>28266.643654999985</v>
      </c>
      <c r="E117" s="199">
        <v>27731.551935000025</v>
      </c>
      <c r="F117" s="199">
        <v>-10115.911829000026</v>
      </c>
      <c r="G117" s="199">
        <v>-53991.452519999963</v>
      </c>
      <c r="H117" s="199">
        <v>79893.397399999987</v>
      </c>
      <c r="I117" s="199">
        <v>-33343.552599999966</v>
      </c>
      <c r="J117" s="199">
        <v>175152.87100000016</v>
      </c>
      <c r="K117" s="199">
        <v>132431.25824580618</v>
      </c>
    </row>
    <row r="118" spans="1:11" s="16" customFormat="1" ht="13.8" x14ac:dyDescent="0.25">
      <c r="A118" s="10" t="s">
        <v>101</v>
      </c>
      <c r="B118" s="84" t="s">
        <v>17</v>
      </c>
      <c r="C118" s="199">
        <v>189484.33610799999</v>
      </c>
      <c r="D118" s="199">
        <v>64312.378129999903</v>
      </c>
      <c r="E118" s="199">
        <v>-516.38417300001583</v>
      </c>
      <c r="F118" s="199">
        <v>-34235.585948999957</v>
      </c>
      <c r="G118" s="199">
        <v>-151393.24627999999</v>
      </c>
      <c r="H118" s="199">
        <v>99855.409599999984</v>
      </c>
      <c r="I118" s="199">
        <v>-147612.71539999987</v>
      </c>
      <c r="J118" s="199">
        <v>214655.29779999997</v>
      </c>
      <c r="K118" s="199">
        <v>6471.5901999998669</v>
      </c>
    </row>
    <row r="119" spans="1:11" s="16" customFormat="1" ht="13.8" x14ac:dyDescent="0.25">
      <c r="A119" s="10" t="s">
        <v>102</v>
      </c>
      <c r="B119" s="113" t="s">
        <v>25</v>
      </c>
      <c r="C119" s="199">
        <v>3496.1763210000013</v>
      </c>
      <c r="D119" s="199">
        <v>-1400.538255000002</v>
      </c>
      <c r="E119" s="199">
        <v>-4005.9179059999979</v>
      </c>
      <c r="F119" s="199">
        <v>-4443.9602120000018</v>
      </c>
      <c r="G119" s="199">
        <v>-22670.990567999994</v>
      </c>
      <c r="H119" s="199">
        <v>-590.53740000000221</v>
      </c>
      <c r="I119" s="199">
        <v>-9553.5253999999986</v>
      </c>
      <c r="J119" s="199">
        <v>2982.2778000000026</v>
      </c>
      <c r="K119" s="199">
        <v>3934.9715999999962</v>
      </c>
    </row>
    <row r="120" spans="1:11" s="16" customFormat="1" ht="13.8" x14ac:dyDescent="0.25">
      <c r="A120" s="10" t="s">
        <v>103</v>
      </c>
      <c r="B120" s="113" t="s">
        <v>24</v>
      </c>
      <c r="C120" s="199">
        <v>185988.15978699998</v>
      </c>
      <c r="D120" s="199">
        <v>65712.916384999902</v>
      </c>
      <c r="E120" s="199">
        <v>3489.533732999982</v>
      </c>
      <c r="F120" s="199">
        <v>-29791.625736999951</v>
      </c>
      <c r="G120" s="199">
        <v>-128722.255712</v>
      </c>
      <c r="H120" s="199">
        <v>100445.94699999999</v>
      </c>
      <c r="I120" s="199">
        <v>-138059.18999999989</v>
      </c>
      <c r="J120" s="199">
        <v>211673.01999999996</v>
      </c>
      <c r="K120" s="199">
        <v>2536.6185999998706</v>
      </c>
    </row>
    <row r="121" spans="1:11" s="14" customFormat="1" ht="13.8" x14ac:dyDescent="0.25">
      <c r="A121" s="10">
        <v>4.5</v>
      </c>
      <c r="B121" s="83" t="s">
        <v>177</v>
      </c>
      <c r="C121" s="199">
        <v>95682.766232000009</v>
      </c>
      <c r="D121" s="199">
        <v>37381.576899999978</v>
      </c>
      <c r="E121" s="199">
        <v>18817.913609999989</v>
      </c>
      <c r="F121" s="199">
        <v>-107494.41224200001</v>
      </c>
      <c r="G121" s="199">
        <v>-85499.157080000004</v>
      </c>
      <c r="H121" s="199">
        <v>34732.170999999995</v>
      </c>
      <c r="I121" s="199">
        <v>-14175.021599999944</v>
      </c>
      <c r="J121" s="199">
        <v>-50592.493200000019</v>
      </c>
      <c r="K121" s="199">
        <v>47250.638999999945</v>
      </c>
    </row>
    <row r="122" spans="1:11" s="16" customFormat="1" ht="13.8" x14ac:dyDescent="0.25">
      <c r="A122" s="10" t="s">
        <v>76</v>
      </c>
      <c r="B122" s="84" t="s">
        <v>17</v>
      </c>
      <c r="C122" s="199">
        <v>95682.766232000009</v>
      </c>
      <c r="D122" s="199">
        <v>37381.576899999978</v>
      </c>
      <c r="E122" s="199">
        <v>18817.913609999989</v>
      </c>
      <c r="F122" s="199">
        <v>-107494.41224200001</v>
      </c>
      <c r="G122" s="199">
        <v>-85499.157080000004</v>
      </c>
      <c r="H122" s="199">
        <v>34732.170999999995</v>
      </c>
      <c r="I122" s="199">
        <v>-14175.021599999944</v>
      </c>
      <c r="J122" s="199">
        <v>-50592.493200000019</v>
      </c>
      <c r="K122" s="199">
        <v>47250.638999999945</v>
      </c>
    </row>
    <row r="123" spans="1:11" s="16" customFormat="1" ht="13.8" x14ac:dyDescent="0.25">
      <c r="A123" s="10" t="s">
        <v>77</v>
      </c>
      <c r="B123" s="79" t="s">
        <v>40</v>
      </c>
      <c r="C123" s="199">
        <v>83186.783483000007</v>
      </c>
      <c r="D123" s="199">
        <v>31322.116678999977</v>
      </c>
      <c r="E123" s="199">
        <v>33928.022138999993</v>
      </c>
      <c r="F123" s="199">
        <v>-79372.637769000008</v>
      </c>
      <c r="G123" s="199">
        <v>-84853.998928000001</v>
      </c>
      <c r="H123" s="199">
        <v>33815.367599999998</v>
      </c>
      <c r="I123" s="199">
        <v>-13826.645199999944</v>
      </c>
      <c r="J123" s="199">
        <v>-51868.373000000021</v>
      </c>
      <c r="K123" s="199">
        <v>47074.593999999946</v>
      </c>
    </row>
    <row r="124" spans="1:11" s="16" customFormat="1" ht="13.8" x14ac:dyDescent="0.25">
      <c r="A124" s="10" t="s">
        <v>78</v>
      </c>
      <c r="B124" s="79" t="s">
        <v>24</v>
      </c>
      <c r="C124" s="199">
        <v>12495.982748999999</v>
      </c>
      <c r="D124" s="199">
        <v>6059.4602210000003</v>
      </c>
      <c r="E124" s="199">
        <v>-15110.108529000003</v>
      </c>
      <c r="F124" s="199">
        <v>-28121.774472999994</v>
      </c>
      <c r="G124" s="199">
        <v>-645.15815200000088</v>
      </c>
      <c r="H124" s="199">
        <v>916.80340000000035</v>
      </c>
      <c r="I124" s="199">
        <v>-348.37639999999971</v>
      </c>
      <c r="J124" s="199">
        <v>1275.8798000000002</v>
      </c>
      <c r="K124" s="199">
        <v>176.04499999999967</v>
      </c>
    </row>
    <row r="125" spans="1:11" s="16" customFormat="1" ht="13.8" x14ac:dyDescent="0.25">
      <c r="A125" s="10"/>
      <c r="B125" s="41" t="s">
        <v>184</v>
      </c>
      <c r="C125" s="199">
        <v>0</v>
      </c>
      <c r="D125" s="199">
        <v>0</v>
      </c>
      <c r="E125" s="199">
        <v>0</v>
      </c>
      <c r="F125" s="199">
        <v>0</v>
      </c>
      <c r="G125" s="199">
        <v>0</v>
      </c>
      <c r="H125" s="199">
        <v>0</v>
      </c>
      <c r="I125" s="199">
        <v>0</v>
      </c>
      <c r="J125" s="199">
        <v>1145.8728000000001</v>
      </c>
      <c r="K125" s="199">
        <v>90.78879999999991</v>
      </c>
    </row>
    <row r="126" spans="1:11" s="16" customFormat="1" ht="13.8" x14ac:dyDescent="0.25">
      <c r="A126" s="10"/>
      <c r="B126" s="42" t="s">
        <v>32</v>
      </c>
      <c r="C126" s="199">
        <v>0</v>
      </c>
      <c r="D126" s="199">
        <v>0</v>
      </c>
      <c r="E126" s="199">
        <v>0</v>
      </c>
      <c r="F126" s="199">
        <v>0</v>
      </c>
      <c r="G126" s="199">
        <v>0</v>
      </c>
      <c r="H126" s="199">
        <v>0</v>
      </c>
      <c r="I126" s="199">
        <v>0</v>
      </c>
      <c r="J126" s="199">
        <v>71.288199999999975</v>
      </c>
      <c r="K126" s="199">
        <v>-37.080200000000005</v>
      </c>
    </row>
    <row r="127" spans="1:11" s="16" customFormat="1" ht="13.8" x14ac:dyDescent="0.25">
      <c r="A127" s="10"/>
      <c r="B127" s="47" t="s">
        <v>182</v>
      </c>
      <c r="C127" s="199">
        <v>0</v>
      </c>
      <c r="D127" s="199">
        <v>0</v>
      </c>
      <c r="E127" s="199">
        <v>0</v>
      </c>
      <c r="F127" s="199">
        <v>0</v>
      </c>
      <c r="G127" s="199">
        <v>0</v>
      </c>
      <c r="H127" s="199">
        <v>0</v>
      </c>
      <c r="I127" s="199">
        <v>0</v>
      </c>
      <c r="J127" s="199">
        <v>71.288199999999975</v>
      </c>
      <c r="K127" s="199">
        <v>-37.080200000000005</v>
      </c>
    </row>
    <row r="128" spans="1:11" s="16" customFormat="1" ht="13.8" x14ac:dyDescent="0.25">
      <c r="A128" s="10"/>
      <c r="B128" s="44" t="s">
        <v>183</v>
      </c>
      <c r="C128" s="199">
        <v>0</v>
      </c>
      <c r="D128" s="199">
        <v>0</v>
      </c>
      <c r="E128" s="199">
        <v>0</v>
      </c>
      <c r="F128" s="199">
        <v>0</v>
      </c>
      <c r="G128" s="199">
        <v>0</v>
      </c>
      <c r="H128" s="199">
        <v>0</v>
      </c>
      <c r="I128" s="199">
        <v>0</v>
      </c>
      <c r="J128" s="199">
        <v>0</v>
      </c>
      <c r="K128" s="199">
        <v>0</v>
      </c>
    </row>
    <row r="129" spans="1:11" s="16" customFormat="1" ht="13.8" x14ac:dyDescent="0.25">
      <c r="A129" s="10"/>
      <c r="B129" s="42" t="s">
        <v>9</v>
      </c>
      <c r="C129" s="199">
        <v>0</v>
      </c>
      <c r="D129" s="199">
        <v>0</v>
      </c>
      <c r="E129" s="199">
        <v>0</v>
      </c>
      <c r="F129" s="199">
        <v>0</v>
      </c>
      <c r="G129" s="199">
        <v>0</v>
      </c>
      <c r="H129" s="199">
        <v>0</v>
      </c>
      <c r="I129" s="199">
        <v>0</v>
      </c>
      <c r="J129" s="199">
        <v>1074.5846000000001</v>
      </c>
      <c r="K129" s="199">
        <v>127.86899999999991</v>
      </c>
    </row>
    <row r="130" spans="1:11" s="16" customFormat="1" ht="13.8" x14ac:dyDescent="0.25">
      <c r="A130" s="10"/>
      <c r="B130" s="47" t="s">
        <v>182</v>
      </c>
      <c r="C130" s="199">
        <v>0</v>
      </c>
      <c r="D130" s="199">
        <v>0</v>
      </c>
      <c r="E130" s="199">
        <v>0</v>
      </c>
      <c r="F130" s="199">
        <v>0</v>
      </c>
      <c r="G130" s="199">
        <v>0</v>
      </c>
      <c r="H130" s="199">
        <v>0</v>
      </c>
      <c r="I130" s="199">
        <v>0</v>
      </c>
      <c r="J130" s="199">
        <v>1074.5846000000001</v>
      </c>
      <c r="K130" s="199">
        <v>127.86899999999991</v>
      </c>
    </row>
    <row r="131" spans="1:11" s="16" customFormat="1" ht="13.8" x14ac:dyDescent="0.25">
      <c r="A131" s="10"/>
      <c r="B131" s="44" t="s">
        <v>183</v>
      </c>
      <c r="C131" s="199">
        <v>0</v>
      </c>
      <c r="D131" s="199">
        <v>0</v>
      </c>
      <c r="E131" s="199">
        <v>0</v>
      </c>
      <c r="F131" s="199">
        <v>0</v>
      </c>
      <c r="G131" s="199">
        <v>0</v>
      </c>
      <c r="H131" s="199">
        <v>0</v>
      </c>
      <c r="I131" s="199">
        <v>0</v>
      </c>
      <c r="J131" s="199">
        <v>0</v>
      </c>
      <c r="K131" s="199">
        <v>0</v>
      </c>
    </row>
    <row r="132" spans="1:11" s="16" customFormat="1" ht="13.8" x14ac:dyDescent="0.25">
      <c r="A132" s="10"/>
      <c r="B132" s="42" t="s">
        <v>17</v>
      </c>
      <c r="C132" s="199">
        <v>0</v>
      </c>
      <c r="D132" s="199">
        <v>0</v>
      </c>
      <c r="E132" s="199">
        <v>0</v>
      </c>
      <c r="F132" s="199">
        <v>0</v>
      </c>
      <c r="G132" s="199">
        <v>0</v>
      </c>
      <c r="H132" s="199">
        <v>0</v>
      </c>
      <c r="I132" s="199">
        <v>0</v>
      </c>
      <c r="J132" s="199">
        <v>0</v>
      </c>
      <c r="K132" s="199">
        <v>0</v>
      </c>
    </row>
    <row r="133" spans="1:11" s="16" customFormat="1" ht="13.8" x14ac:dyDescent="0.25">
      <c r="A133" s="10"/>
      <c r="B133" s="47" t="s">
        <v>182</v>
      </c>
      <c r="C133" s="199">
        <v>0</v>
      </c>
      <c r="D133" s="199">
        <v>0</v>
      </c>
      <c r="E133" s="199">
        <v>0</v>
      </c>
      <c r="F133" s="199">
        <v>0</v>
      </c>
      <c r="G133" s="199">
        <v>0</v>
      </c>
      <c r="H133" s="199">
        <v>0</v>
      </c>
      <c r="I133" s="199">
        <v>0</v>
      </c>
      <c r="J133" s="199">
        <v>0</v>
      </c>
      <c r="K133" s="199">
        <v>0</v>
      </c>
    </row>
    <row r="134" spans="1:11" s="16" customFormat="1" ht="13.8" x14ac:dyDescent="0.25">
      <c r="A134" s="10"/>
      <c r="B134" s="44" t="s">
        <v>183</v>
      </c>
      <c r="C134" s="199">
        <v>0</v>
      </c>
      <c r="D134" s="199">
        <v>0</v>
      </c>
      <c r="E134" s="199">
        <v>0</v>
      </c>
      <c r="F134" s="199">
        <v>0</v>
      </c>
      <c r="G134" s="199">
        <v>0</v>
      </c>
      <c r="H134" s="199">
        <v>0</v>
      </c>
      <c r="I134" s="199">
        <v>0</v>
      </c>
      <c r="J134" s="199">
        <v>0</v>
      </c>
      <c r="K134" s="199">
        <v>0</v>
      </c>
    </row>
    <row r="135" spans="1:11" s="14" customFormat="1" ht="13.8" x14ac:dyDescent="0.25">
      <c r="A135" s="10">
        <v>4.7</v>
      </c>
      <c r="B135" s="120" t="s">
        <v>44</v>
      </c>
      <c r="C135" s="201">
        <v>13648.259872999999</v>
      </c>
      <c r="D135" s="201">
        <v>4294.699474999994</v>
      </c>
      <c r="E135" s="201">
        <v>4489.4608150000058</v>
      </c>
      <c r="F135" s="201">
        <v>-1925.0421510000015</v>
      </c>
      <c r="G135" s="201">
        <v>-7524.6205439999976</v>
      </c>
      <c r="H135" s="201">
        <v>10430.187399999995</v>
      </c>
      <c r="I135" s="201">
        <v>-2542.3853999999701</v>
      </c>
      <c r="J135" s="201">
        <v>33940.004600000015</v>
      </c>
      <c r="K135" s="201">
        <v>7458.0167999999539</v>
      </c>
    </row>
    <row r="136" spans="1:11" ht="12.75" customHeight="1" x14ac:dyDescent="0.25">
      <c r="B136" s="103" t="s">
        <v>0</v>
      </c>
      <c r="C136" s="25"/>
      <c r="D136" s="25"/>
      <c r="E136" s="25"/>
      <c r="F136" s="25"/>
      <c r="G136" s="25"/>
    </row>
    <row r="137" spans="1:11" ht="30" customHeight="1" x14ac:dyDescent="0.25">
      <c r="B137" s="191" t="s">
        <v>189</v>
      </c>
      <c r="C137" s="25"/>
      <c r="D137" s="25"/>
      <c r="E137" s="25"/>
      <c r="F137" s="25"/>
      <c r="G137" s="25"/>
    </row>
    <row r="138" spans="1:11" ht="37.200000000000003" customHeight="1" x14ac:dyDescent="0.25">
      <c r="B138" s="191" t="s">
        <v>190</v>
      </c>
      <c r="C138" s="25"/>
      <c r="D138" s="25"/>
      <c r="E138" s="25"/>
      <c r="F138" s="25"/>
      <c r="G138" s="25"/>
    </row>
    <row r="139" spans="1:11" ht="51" x14ac:dyDescent="0.25">
      <c r="B139" s="191" t="s">
        <v>178</v>
      </c>
    </row>
  </sheetData>
  <hyperlinks>
    <hyperlink ref="B1" location="'1'!A1" display="до змісту"/>
  </hyperlinks>
  <pageMargins left="3.937007874015748E-2" right="7.874015748031496E-2" top="0.34" bottom="0.35" header="0.11811023622047245" footer="0.15748031496062992"/>
  <pageSetup paperSize="9" scale="83" fitToWidth="4" fitToHeight="0" orientation="landscape" r:id="rId1"/>
  <headerFooter alignWithMargins="0">
    <oddHeader xml:space="preserve">&amp;R&amp;8Національний банк України  </oddHeader>
    <oddFooter>&amp;L&amp;8Департамент статистики та звітності, Управління статистики зовнішнього сектору</oddFooter>
  </headerFooter>
  <rowBreaks count="3" manualBreakCount="3">
    <brk id="30" min="1" max="12" man="1"/>
    <brk id="68" min="1" max="12" man="1"/>
    <brk id="105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4"/>
  <sheetViews>
    <sheetView zoomScale="81" zoomScaleNormal="81" zoomScaleSheetLayoutView="94" workbookViewId="0">
      <pane xSplit="3" ySplit="5" topLeftCell="X6" activePane="bottomRight" state="frozen"/>
      <selection pane="topRight" activeCell="B1" sqref="B1"/>
      <selection pane="bottomLeft" activeCell="A6" sqref="A6"/>
      <selection pane="bottomRight" activeCell="C1" sqref="C1"/>
    </sheetView>
  </sheetViews>
  <sheetFormatPr defaultRowHeight="13.2" x14ac:dyDescent="0.25"/>
  <cols>
    <col min="1" max="2" width="9.109375" style="9" hidden="1" customWidth="1"/>
    <col min="3" max="3" width="45.6640625" style="12" customWidth="1"/>
    <col min="4" max="39" width="10.6640625" style="9" customWidth="1"/>
    <col min="40" max="131" width="8.88671875" style="9"/>
    <col min="132" max="132" width="50" style="9" customWidth="1"/>
    <col min="133" max="134" width="0" style="9" hidden="1" customWidth="1"/>
    <col min="135" max="135" width="12.109375" style="9" customWidth="1"/>
    <col min="136" max="136" width="8.88671875" style="9"/>
    <col min="137" max="137" width="11" style="9" customWidth="1"/>
    <col min="138" max="141" width="8.88671875" style="9"/>
    <col min="142" max="142" width="12.109375" style="9" customWidth="1"/>
    <col min="143" max="143" width="8.88671875" style="9"/>
    <col min="144" max="144" width="11" style="9" customWidth="1"/>
    <col min="145" max="148" width="8.88671875" style="9"/>
    <col min="149" max="149" width="12.109375" style="9" customWidth="1"/>
    <col min="150" max="150" width="8.88671875" style="9"/>
    <col min="151" max="151" width="11" style="9" customWidth="1"/>
    <col min="152" max="155" width="8.88671875" style="9"/>
    <col min="156" max="156" width="12.109375" style="9" customWidth="1"/>
    <col min="157" max="157" width="8.88671875" style="9"/>
    <col min="158" max="158" width="11" style="9" customWidth="1"/>
    <col min="159" max="162" width="8.88671875" style="9"/>
    <col min="163" max="163" width="12.109375" style="9" customWidth="1"/>
    <col min="164" max="164" width="8.88671875" style="9"/>
    <col min="165" max="165" width="11" style="9" customWidth="1"/>
    <col min="166" max="169" width="8.88671875" style="9"/>
    <col min="170" max="170" width="12.109375" style="9" customWidth="1"/>
    <col min="171" max="171" width="8.88671875" style="9"/>
    <col min="172" max="172" width="11" style="9" customWidth="1"/>
    <col min="173" max="176" width="8.88671875" style="9"/>
    <col min="177" max="177" width="12.109375" style="9" customWidth="1"/>
    <col min="178" max="178" width="8.88671875" style="9"/>
    <col min="179" max="179" width="11" style="9" customWidth="1"/>
    <col min="180" max="183" width="8.88671875" style="9"/>
    <col min="184" max="184" width="12.109375" style="9" customWidth="1"/>
    <col min="185" max="185" width="8.88671875" style="9"/>
    <col min="186" max="186" width="11" style="9" customWidth="1"/>
    <col min="187" max="190" width="8.88671875" style="9"/>
    <col min="191" max="191" width="12.109375" style="9" customWidth="1"/>
    <col min="192" max="192" width="8.88671875" style="9"/>
    <col min="193" max="193" width="11" style="9" customWidth="1"/>
    <col min="194" max="197" width="8.88671875" style="9"/>
    <col min="198" max="198" width="12.109375" style="9" customWidth="1"/>
    <col min="199" max="199" width="8.88671875" style="9"/>
    <col min="200" max="200" width="11" style="9" customWidth="1"/>
    <col min="201" max="203" width="8.88671875" style="9"/>
    <col min="204" max="204" width="9.88671875" style="9" customWidth="1"/>
    <col min="205" max="205" width="12.109375" style="9" customWidth="1"/>
    <col min="206" max="206" width="8.88671875" style="9"/>
    <col min="207" max="207" width="11" style="9" customWidth="1"/>
    <col min="208" max="211" width="8.88671875" style="9"/>
    <col min="212" max="212" width="12.109375" style="9" customWidth="1"/>
    <col min="213" max="387" width="8.88671875" style="9"/>
    <col min="388" max="388" width="50" style="9" customWidth="1"/>
    <col min="389" max="390" width="0" style="9" hidden="1" customWidth="1"/>
    <col min="391" max="391" width="12.109375" style="9" customWidth="1"/>
    <col min="392" max="392" width="8.88671875" style="9"/>
    <col min="393" max="393" width="11" style="9" customWidth="1"/>
    <col min="394" max="397" width="8.88671875" style="9"/>
    <col min="398" max="398" width="12.109375" style="9" customWidth="1"/>
    <col min="399" max="399" width="8.88671875" style="9"/>
    <col min="400" max="400" width="11" style="9" customWidth="1"/>
    <col min="401" max="404" width="8.88671875" style="9"/>
    <col min="405" max="405" width="12.109375" style="9" customWidth="1"/>
    <col min="406" max="406" width="8.88671875" style="9"/>
    <col min="407" max="407" width="11" style="9" customWidth="1"/>
    <col min="408" max="411" width="8.88671875" style="9"/>
    <col min="412" max="412" width="12.109375" style="9" customWidth="1"/>
    <col min="413" max="413" width="8.88671875" style="9"/>
    <col min="414" max="414" width="11" style="9" customWidth="1"/>
    <col min="415" max="418" width="8.88671875" style="9"/>
    <col min="419" max="419" width="12.109375" style="9" customWidth="1"/>
    <col min="420" max="420" width="8.88671875" style="9"/>
    <col min="421" max="421" width="11" style="9" customWidth="1"/>
    <col min="422" max="425" width="8.88671875" style="9"/>
    <col min="426" max="426" width="12.109375" style="9" customWidth="1"/>
    <col min="427" max="427" width="8.88671875" style="9"/>
    <col min="428" max="428" width="11" style="9" customWidth="1"/>
    <col min="429" max="432" width="8.88671875" style="9"/>
    <col min="433" max="433" width="12.109375" style="9" customWidth="1"/>
    <col min="434" max="434" width="8.88671875" style="9"/>
    <col min="435" max="435" width="11" style="9" customWidth="1"/>
    <col min="436" max="439" width="8.88671875" style="9"/>
    <col min="440" max="440" width="12.109375" style="9" customWidth="1"/>
    <col min="441" max="441" width="8.88671875" style="9"/>
    <col min="442" max="442" width="11" style="9" customWidth="1"/>
    <col min="443" max="446" width="8.88671875" style="9"/>
    <col min="447" max="447" width="12.109375" style="9" customWidth="1"/>
    <col min="448" max="448" width="8.88671875" style="9"/>
    <col min="449" max="449" width="11" style="9" customWidth="1"/>
    <col min="450" max="453" width="8.88671875" style="9"/>
    <col min="454" max="454" width="12.109375" style="9" customWidth="1"/>
    <col min="455" max="455" width="8.88671875" style="9"/>
    <col min="456" max="456" width="11" style="9" customWidth="1"/>
    <col min="457" max="459" width="8.88671875" style="9"/>
    <col min="460" max="460" width="9.88671875" style="9" customWidth="1"/>
    <col min="461" max="461" width="12.109375" style="9" customWidth="1"/>
    <col min="462" max="462" width="8.88671875" style="9"/>
    <col min="463" max="463" width="11" style="9" customWidth="1"/>
    <col min="464" max="467" width="8.88671875" style="9"/>
    <col min="468" max="468" width="12.109375" style="9" customWidth="1"/>
    <col min="469" max="643" width="8.88671875" style="9"/>
    <col min="644" max="644" width="50" style="9" customWidth="1"/>
    <col min="645" max="646" width="0" style="9" hidden="1" customWidth="1"/>
    <col min="647" max="647" width="12.109375" style="9" customWidth="1"/>
    <col min="648" max="648" width="8.88671875" style="9"/>
    <col min="649" max="649" width="11" style="9" customWidth="1"/>
    <col min="650" max="653" width="8.88671875" style="9"/>
    <col min="654" max="654" width="12.109375" style="9" customWidth="1"/>
    <col min="655" max="655" width="8.88671875" style="9"/>
    <col min="656" max="656" width="11" style="9" customWidth="1"/>
    <col min="657" max="660" width="8.88671875" style="9"/>
    <col min="661" max="661" width="12.109375" style="9" customWidth="1"/>
    <col min="662" max="662" width="8.88671875" style="9"/>
    <col min="663" max="663" width="11" style="9" customWidth="1"/>
    <col min="664" max="667" width="8.88671875" style="9"/>
    <col min="668" max="668" width="12.109375" style="9" customWidth="1"/>
    <col min="669" max="669" width="8.88671875" style="9"/>
    <col min="670" max="670" width="11" style="9" customWidth="1"/>
    <col min="671" max="674" width="8.88671875" style="9"/>
    <col min="675" max="675" width="12.109375" style="9" customWidth="1"/>
    <col min="676" max="676" width="8.88671875" style="9"/>
    <col min="677" max="677" width="11" style="9" customWidth="1"/>
    <col min="678" max="681" width="8.88671875" style="9"/>
    <col min="682" max="682" width="12.109375" style="9" customWidth="1"/>
    <col min="683" max="683" width="8.88671875" style="9"/>
    <col min="684" max="684" width="11" style="9" customWidth="1"/>
    <col min="685" max="688" width="8.88671875" style="9"/>
    <col min="689" max="689" width="12.109375" style="9" customWidth="1"/>
    <col min="690" max="690" width="8.88671875" style="9"/>
    <col min="691" max="691" width="11" style="9" customWidth="1"/>
    <col min="692" max="695" width="8.88671875" style="9"/>
    <col min="696" max="696" width="12.109375" style="9" customWidth="1"/>
    <col min="697" max="697" width="8.88671875" style="9"/>
    <col min="698" max="698" width="11" style="9" customWidth="1"/>
    <col min="699" max="702" width="8.88671875" style="9"/>
    <col min="703" max="703" width="12.109375" style="9" customWidth="1"/>
    <col min="704" max="704" width="8.88671875" style="9"/>
    <col min="705" max="705" width="11" style="9" customWidth="1"/>
    <col min="706" max="709" width="8.88671875" style="9"/>
    <col min="710" max="710" width="12.109375" style="9" customWidth="1"/>
    <col min="711" max="711" width="8.88671875" style="9"/>
    <col min="712" max="712" width="11" style="9" customWidth="1"/>
    <col min="713" max="715" width="8.88671875" style="9"/>
    <col min="716" max="716" width="9.88671875" style="9" customWidth="1"/>
    <col min="717" max="717" width="12.109375" style="9" customWidth="1"/>
    <col min="718" max="718" width="8.88671875" style="9"/>
    <col min="719" max="719" width="11" style="9" customWidth="1"/>
    <col min="720" max="723" width="8.88671875" style="9"/>
    <col min="724" max="724" width="12.109375" style="9" customWidth="1"/>
    <col min="725" max="899" width="8.88671875" style="9"/>
    <col min="900" max="900" width="50" style="9" customWidth="1"/>
    <col min="901" max="902" width="0" style="9" hidden="1" customWidth="1"/>
    <col min="903" max="903" width="12.109375" style="9" customWidth="1"/>
    <col min="904" max="904" width="8.88671875" style="9"/>
    <col min="905" max="905" width="11" style="9" customWidth="1"/>
    <col min="906" max="909" width="8.88671875" style="9"/>
    <col min="910" max="910" width="12.109375" style="9" customWidth="1"/>
    <col min="911" max="911" width="8.88671875" style="9"/>
    <col min="912" max="912" width="11" style="9" customWidth="1"/>
    <col min="913" max="916" width="8.88671875" style="9"/>
    <col min="917" max="917" width="12.109375" style="9" customWidth="1"/>
    <col min="918" max="918" width="8.88671875" style="9"/>
    <col min="919" max="919" width="11" style="9" customWidth="1"/>
    <col min="920" max="923" width="8.88671875" style="9"/>
    <col min="924" max="924" width="12.109375" style="9" customWidth="1"/>
    <col min="925" max="925" width="8.88671875" style="9"/>
    <col min="926" max="926" width="11" style="9" customWidth="1"/>
    <col min="927" max="930" width="8.88671875" style="9"/>
    <col min="931" max="931" width="12.109375" style="9" customWidth="1"/>
    <col min="932" max="932" width="8.88671875" style="9"/>
    <col min="933" max="933" width="11" style="9" customWidth="1"/>
    <col min="934" max="937" width="8.88671875" style="9"/>
    <col min="938" max="938" width="12.109375" style="9" customWidth="1"/>
    <col min="939" max="939" width="8.88671875" style="9"/>
    <col min="940" max="940" width="11" style="9" customWidth="1"/>
    <col min="941" max="944" width="8.88671875" style="9"/>
    <col min="945" max="945" width="12.109375" style="9" customWidth="1"/>
    <col min="946" max="946" width="8.88671875" style="9"/>
    <col min="947" max="947" width="11" style="9" customWidth="1"/>
    <col min="948" max="951" width="8.88671875" style="9"/>
    <col min="952" max="952" width="12.109375" style="9" customWidth="1"/>
    <col min="953" max="953" width="8.88671875" style="9"/>
    <col min="954" max="954" width="11" style="9" customWidth="1"/>
    <col min="955" max="958" width="8.88671875" style="9"/>
    <col min="959" max="959" width="12.109375" style="9" customWidth="1"/>
    <col min="960" max="960" width="8.88671875" style="9"/>
    <col min="961" max="961" width="11" style="9" customWidth="1"/>
    <col min="962" max="965" width="8.88671875" style="9"/>
    <col min="966" max="966" width="12.109375" style="9" customWidth="1"/>
    <col min="967" max="967" width="8.88671875" style="9"/>
    <col min="968" max="968" width="11" style="9" customWidth="1"/>
    <col min="969" max="971" width="8.88671875" style="9"/>
    <col min="972" max="972" width="9.88671875" style="9" customWidth="1"/>
    <col min="973" max="973" width="12.109375" style="9" customWidth="1"/>
    <col min="974" max="974" width="8.88671875" style="9"/>
    <col min="975" max="975" width="11" style="9" customWidth="1"/>
    <col min="976" max="979" width="8.88671875" style="9"/>
    <col min="980" max="980" width="12.109375" style="9" customWidth="1"/>
    <col min="981" max="1155" width="8.88671875" style="9"/>
    <col min="1156" max="1156" width="50" style="9" customWidth="1"/>
    <col min="1157" max="1158" width="0" style="9" hidden="1" customWidth="1"/>
    <col min="1159" max="1159" width="12.109375" style="9" customWidth="1"/>
    <col min="1160" max="1160" width="8.88671875" style="9"/>
    <col min="1161" max="1161" width="11" style="9" customWidth="1"/>
    <col min="1162" max="1165" width="8.88671875" style="9"/>
    <col min="1166" max="1166" width="12.109375" style="9" customWidth="1"/>
    <col min="1167" max="1167" width="8.88671875" style="9"/>
    <col min="1168" max="1168" width="11" style="9" customWidth="1"/>
    <col min="1169" max="1172" width="8.88671875" style="9"/>
    <col min="1173" max="1173" width="12.109375" style="9" customWidth="1"/>
    <col min="1174" max="1174" width="8.88671875" style="9"/>
    <col min="1175" max="1175" width="11" style="9" customWidth="1"/>
    <col min="1176" max="1179" width="8.88671875" style="9"/>
    <col min="1180" max="1180" width="12.109375" style="9" customWidth="1"/>
    <col min="1181" max="1181" width="8.88671875" style="9"/>
    <col min="1182" max="1182" width="11" style="9" customWidth="1"/>
    <col min="1183" max="1186" width="8.88671875" style="9"/>
    <col min="1187" max="1187" width="12.109375" style="9" customWidth="1"/>
    <col min="1188" max="1188" width="8.88671875" style="9"/>
    <col min="1189" max="1189" width="11" style="9" customWidth="1"/>
    <col min="1190" max="1193" width="8.88671875" style="9"/>
    <col min="1194" max="1194" width="12.109375" style="9" customWidth="1"/>
    <col min="1195" max="1195" width="8.88671875" style="9"/>
    <col min="1196" max="1196" width="11" style="9" customWidth="1"/>
    <col min="1197" max="1200" width="8.88671875" style="9"/>
    <col min="1201" max="1201" width="12.109375" style="9" customWidth="1"/>
    <col min="1202" max="1202" width="8.88671875" style="9"/>
    <col min="1203" max="1203" width="11" style="9" customWidth="1"/>
    <col min="1204" max="1207" width="8.88671875" style="9"/>
    <col min="1208" max="1208" width="12.109375" style="9" customWidth="1"/>
    <col min="1209" max="1209" width="8.88671875" style="9"/>
    <col min="1210" max="1210" width="11" style="9" customWidth="1"/>
    <col min="1211" max="1214" width="8.88671875" style="9"/>
    <col min="1215" max="1215" width="12.109375" style="9" customWidth="1"/>
    <col min="1216" max="1216" width="8.88671875" style="9"/>
    <col min="1217" max="1217" width="11" style="9" customWidth="1"/>
    <col min="1218" max="1221" width="8.88671875" style="9"/>
    <col min="1222" max="1222" width="12.109375" style="9" customWidth="1"/>
    <col min="1223" max="1223" width="8.88671875" style="9"/>
    <col min="1224" max="1224" width="11" style="9" customWidth="1"/>
    <col min="1225" max="1227" width="8.88671875" style="9"/>
    <col min="1228" max="1228" width="9.88671875" style="9" customWidth="1"/>
    <col min="1229" max="1229" width="12.109375" style="9" customWidth="1"/>
    <col min="1230" max="1230" width="8.88671875" style="9"/>
    <col min="1231" max="1231" width="11" style="9" customWidth="1"/>
    <col min="1232" max="1235" width="8.88671875" style="9"/>
    <col min="1236" max="1236" width="12.109375" style="9" customWidth="1"/>
    <col min="1237" max="1411" width="8.88671875" style="9"/>
    <col min="1412" max="1412" width="50" style="9" customWidth="1"/>
    <col min="1413" max="1414" width="0" style="9" hidden="1" customWidth="1"/>
    <col min="1415" max="1415" width="12.109375" style="9" customWidth="1"/>
    <col min="1416" max="1416" width="8.88671875" style="9"/>
    <col min="1417" max="1417" width="11" style="9" customWidth="1"/>
    <col min="1418" max="1421" width="8.88671875" style="9"/>
    <col min="1422" max="1422" width="12.109375" style="9" customWidth="1"/>
    <col min="1423" max="1423" width="8.88671875" style="9"/>
    <col min="1424" max="1424" width="11" style="9" customWidth="1"/>
    <col min="1425" max="1428" width="8.88671875" style="9"/>
    <col min="1429" max="1429" width="12.109375" style="9" customWidth="1"/>
    <col min="1430" max="1430" width="8.88671875" style="9"/>
    <col min="1431" max="1431" width="11" style="9" customWidth="1"/>
    <col min="1432" max="1435" width="8.88671875" style="9"/>
    <col min="1436" max="1436" width="12.109375" style="9" customWidth="1"/>
    <col min="1437" max="1437" width="8.88671875" style="9"/>
    <col min="1438" max="1438" width="11" style="9" customWidth="1"/>
    <col min="1439" max="1442" width="8.88671875" style="9"/>
    <col min="1443" max="1443" width="12.109375" style="9" customWidth="1"/>
    <col min="1444" max="1444" width="8.88671875" style="9"/>
    <col min="1445" max="1445" width="11" style="9" customWidth="1"/>
    <col min="1446" max="1449" width="8.88671875" style="9"/>
    <col min="1450" max="1450" width="12.109375" style="9" customWidth="1"/>
    <col min="1451" max="1451" width="8.88671875" style="9"/>
    <col min="1452" max="1452" width="11" style="9" customWidth="1"/>
    <col min="1453" max="1456" width="8.88671875" style="9"/>
    <col min="1457" max="1457" width="12.109375" style="9" customWidth="1"/>
    <col min="1458" max="1458" width="8.88671875" style="9"/>
    <col min="1459" max="1459" width="11" style="9" customWidth="1"/>
    <col min="1460" max="1463" width="8.88671875" style="9"/>
    <col min="1464" max="1464" width="12.109375" style="9" customWidth="1"/>
    <col min="1465" max="1465" width="8.88671875" style="9"/>
    <col min="1466" max="1466" width="11" style="9" customWidth="1"/>
    <col min="1467" max="1470" width="8.88671875" style="9"/>
    <col min="1471" max="1471" width="12.109375" style="9" customWidth="1"/>
    <col min="1472" max="1472" width="8.88671875" style="9"/>
    <col min="1473" max="1473" width="11" style="9" customWidth="1"/>
    <col min="1474" max="1477" width="8.88671875" style="9"/>
    <col min="1478" max="1478" width="12.109375" style="9" customWidth="1"/>
    <col min="1479" max="1479" width="8.88671875" style="9"/>
    <col min="1480" max="1480" width="11" style="9" customWidth="1"/>
    <col min="1481" max="1483" width="8.88671875" style="9"/>
    <col min="1484" max="1484" width="9.88671875" style="9" customWidth="1"/>
    <col min="1485" max="1485" width="12.109375" style="9" customWidth="1"/>
    <col min="1486" max="1486" width="8.88671875" style="9"/>
    <col min="1487" max="1487" width="11" style="9" customWidth="1"/>
    <col min="1488" max="1491" width="8.88671875" style="9"/>
    <col min="1492" max="1492" width="12.109375" style="9" customWidth="1"/>
    <col min="1493" max="1667" width="8.88671875" style="9"/>
    <col min="1668" max="1668" width="50" style="9" customWidth="1"/>
    <col min="1669" max="1670" width="0" style="9" hidden="1" customWidth="1"/>
    <col min="1671" max="1671" width="12.109375" style="9" customWidth="1"/>
    <col min="1672" max="1672" width="8.88671875" style="9"/>
    <col min="1673" max="1673" width="11" style="9" customWidth="1"/>
    <col min="1674" max="1677" width="8.88671875" style="9"/>
    <col min="1678" max="1678" width="12.109375" style="9" customWidth="1"/>
    <col min="1679" max="1679" width="8.88671875" style="9"/>
    <col min="1680" max="1680" width="11" style="9" customWidth="1"/>
    <col min="1681" max="1684" width="8.88671875" style="9"/>
    <col min="1685" max="1685" width="12.109375" style="9" customWidth="1"/>
    <col min="1686" max="1686" width="8.88671875" style="9"/>
    <col min="1687" max="1687" width="11" style="9" customWidth="1"/>
    <col min="1688" max="1691" width="8.88671875" style="9"/>
    <col min="1692" max="1692" width="12.109375" style="9" customWidth="1"/>
    <col min="1693" max="1693" width="8.88671875" style="9"/>
    <col min="1694" max="1694" width="11" style="9" customWidth="1"/>
    <col min="1695" max="1698" width="8.88671875" style="9"/>
    <col min="1699" max="1699" width="12.109375" style="9" customWidth="1"/>
    <col min="1700" max="1700" width="8.88671875" style="9"/>
    <col min="1701" max="1701" width="11" style="9" customWidth="1"/>
    <col min="1702" max="1705" width="8.88671875" style="9"/>
    <col min="1706" max="1706" width="12.109375" style="9" customWidth="1"/>
    <col min="1707" max="1707" width="8.88671875" style="9"/>
    <col min="1708" max="1708" width="11" style="9" customWidth="1"/>
    <col min="1709" max="1712" width="8.88671875" style="9"/>
    <col min="1713" max="1713" width="12.109375" style="9" customWidth="1"/>
    <col min="1714" max="1714" width="8.88671875" style="9"/>
    <col min="1715" max="1715" width="11" style="9" customWidth="1"/>
    <col min="1716" max="1719" width="8.88671875" style="9"/>
    <col min="1720" max="1720" width="12.109375" style="9" customWidth="1"/>
    <col min="1721" max="1721" width="8.88671875" style="9"/>
    <col min="1722" max="1722" width="11" style="9" customWidth="1"/>
    <col min="1723" max="1726" width="8.88671875" style="9"/>
    <col min="1727" max="1727" width="12.109375" style="9" customWidth="1"/>
    <col min="1728" max="1728" width="8.88671875" style="9"/>
    <col min="1729" max="1729" width="11" style="9" customWidth="1"/>
    <col min="1730" max="1733" width="8.88671875" style="9"/>
    <col min="1734" max="1734" width="12.109375" style="9" customWidth="1"/>
    <col min="1735" max="1735" width="8.88671875" style="9"/>
    <col min="1736" max="1736" width="11" style="9" customWidth="1"/>
    <col min="1737" max="1739" width="8.88671875" style="9"/>
    <col min="1740" max="1740" width="9.88671875" style="9" customWidth="1"/>
    <col min="1741" max="1741" width="12.109375" style="9" customWidth="1"/>
    <col min="1742" max="1742" width="8.88671875" style="9"/>
    <col min="1743" max="1743" width="11" style="9" customWidth="1"/>
    <col min="1744" max="1747" width="8.88671875" style="9"/>
    <col min="1748" max="1748" width="12.109375" style="9" customWidth="1"/>
    <col min="1749" max="1923" width="8.88671875" style="9"/>
    <col min="1924" max="1924" width="50" style="9" customWidth="1"/>
    <col min="1925" max="1926" width="0" style="9" hidden="1" customWidth="1"/>
    <col min="1927" max="1927" width="12.109375" style="9" customWidth="1"/>
    <col min="1928" max="1928" width="8.88671875" style="9"/>
    <col min="1929" max="1929" width="11" style="9" customWidth="1"/>
    <col min="1930" max="1933" width="8.88671875" style="9"/>
    <col min="1934" max="1934" width="12.109375" style="9" customWidth="1"/>
    <col min="1935" max="1935" width="8.88671875" style="9"/>
    <col min="1936" max="1936" width="11" style="9" customWidth="1"/>
    <col min="1937" max="1940" width="8.88671875" style="9"/>
    <col min="1941" max="1941" width="12.109375" style="9" customWidth="1"/>
    <col min="1942" max="1942" width="8.88671875" style="9"/>
    <col min="1943" max="1943" width="11" style="9" customWidth="1"/>
    <col min="1944" max="1947" width="8.88671875" style="9"/>
    <col min="1948" max="1948" width="12.109375" style="9" customWidth="1"/>
    <col min="1949" max="1949" width="8.88671875" style="9"/>
    <col min="1950" max="1950" width="11" style="9" customWidth="1"/>
    <col min="1951" max="1954" width="8.88671875" style="9"/>
    <col min="1955" max="1955" width="12.109375" style="9" customWidth="1"/>
    <col min="1956" max="1956" width="8.88671875" style="9"/>
    <col min="1957" max="1957" width="11" style="9" customWidth="1"/>
    <col min="1958" max="1961" width="8.88671875" style="9"/>
    <col min="1962" max="1962" width="12.109375" style="9" customWidth="1"/>
    <col min="1963" max="1963" width="8.88671875" style="9"/>
    <col min="1964" max="1964" width="11" style="9" customWidth="1"/>
    <col min="1965" max="1968" width="8.88671875" style="9"/>
    <col min="1969" max="1969" width="12.109375" style="9" customWidth="1"/>
    <col min="1970" max="1970" width="8.88671875" style="9"/>
    <col min="1971" max="1971" width="11" style="9" customWidth="1"/>
    <col min="1972" max="1975" width="8.88671875" style="9"/>
    <col min="1976" max="1976" width="12.109375" style="9" customWidth="1"/>
    <col min="1977" max="1977" width="8.88671875" style="9"/>
    <col min="1978" max="1978" width="11" style="9" customWidth="1"/>
    <col min="1979" max="1982" width="8.88671875" style="9"/>
    <col min="1983" max="1983" width="12.109375" style="9" customWidth="1"/>
    <col min="1984" max="1984" width="8.88671875" style="9"/>
    <col min="1985" max="1985" width="11" style="9" customWidth="1"/>
    <col min="1986" max="1989" width="8.88671875" style="9"/>
    <col min="1990" max="1990" width="12.109375" style="9" customWidth="1"/>
    <col min="1991" max="1991" width="8.88671875" style="9"/>
    <col min="1992" max="1992" width="11" style="9" customWidth="1"/>
    <col min="1993" max="1995" width="8.88671875" style="9"/>
    <col min="1996" max="1996" width="9.88671875" style="9" customWidth="1"/>
    <col min="1997" max="1997" width="12.109375" style="9" customWidth="1"/>
    <col min="1998" max="1998" width="8.88671875" style="9"/>
    <col min="1999" max="1999" width="11" style="9" customWidth="1"/>
    <col min="2000" max="2003" width="8.88671875" style="9"/>
    <col min="2004" max="2004" width="12.109375" style="9" customWidth="1"/>
    <col min="2005" max="2179" width="8.88671875" style="9"/>
    <col min="2180" max="2180" width="50" style="9" customWidth="1"/>
    <col min="2181" max="2182" width="0" style="9" hidden="1" customWidth="1"/>
    <col min="2183" max="2183" width="12.109375" style="9" customWidth="1"/>
    <col min="2184" max="2184" width="8.88671875" style="9"/>
    <col min="2185" max="2185" width="11" style="9" customWidth="1"/>
    <col min="2186" max="2189" width="8.88671875" style="9"/>
    <col min="2190" max="2190" width="12.109375" style="9" customWidth="1"/>
    <col min="2191" max="2191" width="8.88671875" style="9"/>
    <col min="2192" max="2192" width="11" style="9" customWidth="1"/>
    <col min="2193" max="2196" width="8.88671875" style="9"/>
    <col min="2197" max="2197" width="12.109375" style="9" customWidth="1"/>
    <col min="2198" max="2198" width="8.88671875" style="9"/>
    <col min="2199" max="2199" width="11" style="9" customWidth="1"/>
    <col min="2200" max="2203" width="8.88671875" style="9"/>
    <col min="2204" max="2204" width="12.109375" style="9" customWidth="1"/>
    <col min="2205" max="2205" width="8.88671875" style="9"/>
    <col min="2206" max="2206" width="11" style="9" customWidth="1"/>
    <col min="2207" max="2210" width="8.88671875" style="9"/>
    <col min="2211" max="2211" width="12.109375" style="9" customWidth="1"/>
    <col min="2212" max="2212" width="8.88671875" style="9"/>
    <col min="2213" max="2213" width="11" style="9" customWidth="1"/>
    <col min="2214" max="2217" width="8.88671875" style="9"/>
    <col min="2218" max="2218" width="12.109375" style="9" customWidth="1"/>
    <col min="2219" max="2219" width="8.88671875" style="9"/>
    <col min="2220" max="2220" width="11" style="9" customWidth="1"/>
    <col min="2221" max="2224" width="8.88671875" style="9"/>
    <col min="2225" max="2225" width="12.109375" style="9" customWidth="1"/>
    <col min="2226" max="2226" width="8.88671875" style="9"/>
    <col min="2227" max="2227" width="11" style="9" customWidth="1"/>
    <col min="2228" max="2231" width="8.88671875" style="9"/>
    <col min="2232" max="2232" width="12.109375" style="9" customWidth="1"/>
    <col min="2233" max="2233" width="8.88671875" style="9"/>
    <col min="2234" max="2234" width="11" style="9" customWidth="1"/>
    <col min="2235" max="2238" width="8.88671875" style="9"/>
    <col min="2239" max="2239" width="12.109375" style="9" customWidth="1"/>
    <col min="2240" max="2240" width="8.88671875" style="9"/>
    <col min="2241" max="2241" width="11" style="9" customWidth="1"/>
    <col min="2242" max="2245" width="8.88671875" style="9"/>
    <col min="2246" max="2246" width="12.109375" style="9" customWidth="1"/>
    <col min="2247" max="2247" width="8.88671875" style="9"/>
    <col min="2248" max="2248" width="11" style="9" customWidth="1"/>
    <col min="2249" max="2251" width="8.88671875" style="9"/>
    <col min="2252" max="2252" width="9.88671875" style="9" customWidth="1"/>
    <col min="2253" max="2253" width="12.109375" style="9" customWidth="1"/>
    <col min="2254" max="2254" width="8.88671875" style="9"/>
    <col min="2255" max="2255" width="11" style="9" customWidth="1"/>
    <col min="2256" max="2259" width="8.88671875" style="9"/>
    <col min="2260" max="2260" width="12.109375" style="9" customWidth="1"/>
    <col min="2261" max="2435" width="8.88671875" style="9"/>
    <col min="2436" max="2436" width="50" style="9" customWidth="1"/>
    <col min="2437" max="2438" width="0" style="9" hidden="1" customWidth="1"/>
    <col min="2439" max="2439" width="12.109375" style="9" customWidth="1"/>
    <col min="2440" max="2440" width="8.88671875" style="9"/>
    <col min="2441" max="2441" width="11" style="9" customWidth="1"/>
    <col min="2442" max="2445" width="8.88671875" style="9"/>
    <col min="2446" max="2446" width="12.109375" style="9" customWidth="1"/>
    <col min="2447" max="2447" width="8.88671875" style="9"/>
    <col min="2448" max="2448" width="11" style="9" customWidth="1"/>
    <col min="2449" max="2452" width="8.88671875" style="9"/>
    <col min="2453" max="2453" width="12.109375" style="9" customWidth="1"/>
    <col min="2454" max="2454" width="8.88671875" style="9"/>
    <col min="2455" max="2455" width="11" style="9" customWidth="1"/>
    <col min="2456" max="2459" width="8.88671875" style="9"/>
    <col min="2460" max="2460" width="12.109375" style="9" customWidth="1"/>
    <col min="2461" max="2461" width="8.88671875" style="9"/>
    <col min="2462" max="2462" width="11" style="9" customWidth="1"/>
    <col min="2463" max="2466" width="8.88671875" style="9"/>
    <col min="2467" max="2467" width="12.109375" style="9" customWidth="1"/>
    <col min="2468" max="2468" width="8.88671875" style="9"/>
    <col min="2469" max="2469" width="11" style="9" customWidth="1"/>
    <col min="2470" max="2473" width="8.88671875" style="9"/>
    <col min="2474" max="2474" width="12.109375" style="9" customWidth="1"/>
    <col min="2475" max="2475" width="8.88671875" style="9"/>
    <col min="2476" max="2476" width="11" style="9" customWidth="1"/>
    <col min="2477" max="2480" width="8.88671875" style="9"/>
    <col min="2481" max="2481" width="12.109375" style="9" customWidth="1"/>
    <col min="2482" max="2482" width="8.88671875" style="9"/>
    <col min="2483" max="2483" width="11" style="9" customWidth="1"/>
    <col min="2484" max="2487" width="8.88671875" style="9"/>
    <col min="2488" max="2488" width="12.109375" style="9" customWidth="1"/>
    <col min="2489" max="2489" width="8.88671875" style="9"/>
    <col min="2490" max="2490" width="11" style="9" customWidth="1"/>
    <col min="2491" max="2494" width="8.88671875" style="9"/>
    <col min="2495" max="2495" width="12.109375" style="9" customWidth="1"/>
    <col min="2496" max="2496" width="8.88671875" style="9"/>
    <col min="2497" max="2497" width="11" style="9" customWidth="1"/>
    <col min="2498" max="2501" width="8.88671875" style="9"/>
    <col min="2502" max="2502" width="12.109375" style="9" customWidth="1"/>
    <col min="2503" max="2503" width="8.88671875" style="9"/>
    <col min="2504" max="2504" width="11" style="9" customWidth="1"/>
    <col min="2505" max="2507" width="8.88671875" style="9"/>
    <col min="2508" max="2508" width="9.88671875" style="9" customWidth="1"/>
    <col min="2509" max="2509" width="12.109375" style="9" customWidth="1"/>
    <col min="2510" max="2510" width="8.88671875" style="9"/>
    <col min="2511" max="2511" width="11" style="9" customWidth="1"/>
    <col min="2512" max="2515" width="8.88671875" style="9"/>
    <col min="2516" max="2516" width="12.109375" style="9" customWidth="1"/>
    <col min="2517" max="2691" width="8.88671875" style="9"/>
    <col min="2692" max="2692" width="50" style="9" customWidth="1"/>
    <col min="2693" max="2694" width="0" style="9" hidden="1" customWidth="1"/>
    <col min="2695" max="2695" width="12.109375" style="9" customWidth="1"/>
    <col min="2696" max="2696" width="8.88671875" style="9"/>
    <col min="2697" max="2697" width="11" style="9" customWidth="1"/>
    <col min="2698" max="2701" width="8.88671875" style="9"/>
    <col min="2702" max="2702" width="12.109375" style="9" customWidth="1"/>
    <col min="2703" max="2703" width="8.88671875" style="9"/>
    <col min="2704" max="2704" width="11" style="9" customWidth="1"/>
    <col min="2705" max="2708" width="8.88671875" style="9"/>
    <col min="2709" max="2709" width="12.109375" style="9" customWidth="1"/>
    <col min="2710" max="2710" width="8.88671875" style="9"/>
    <col min="2711" max="2711" width="11" style="9" customWidth="1"/>
    <col min="2712" max="2715" width="8.88671875" style="9"/>
    <col min="2716" max="2716" width="12.109375" style="9" customWidth="1"/>
    <col min="2717" max="2717" width="8.88671875" style="9"/>
    <col min="2718" max="2718" width="11" style="9" customWidth="1"/>
    <col min="2719" max="2722" width="8.88671875" style="9"/>
    <col min="2723" max="2723" width="12.109375" style="9" customWidth="1"/>
    <col min="2724" max="2724" width="8.88671875" style="9"/>
    <col min="2725" max="2725" width="11" style="9" customWidth="1"/>
    <col min="2726" max="2729" width="8.88671875" style="9"/>
    <col min="2730" max="2730" width="12.109375" style="9" customWidth="1"/>
    <col min="2731" max="2731" width="8.88671875" style="9"/>
    <col min="2732" max="2732" width="11" style="9" customWidth="1"/>
    <col min="2733" max="2736" width="8.88671875" style="9"/>
    <col min="2737" max="2737" width="12.109375" style="9" customWidth="1"/>
    <col min="2738" max="2738" width="8.88671875" style="9"/>
    <col min="2739" max="2739" width="11" style="9" customWidth="1"/>
    <col min="2740" max="2743" width="8.88671875" style="9"/>
    <col min="2744" max="2744" width="12.109375" style="9" customWidth="1"/>
    <col min="2745" max="2745" width="8.88671875" style="9"/>
    <col min="2746" max="2746" width="11" style="9" customWidth="1"/>
    <col min="2747" max="2750" width="8.88671875" style="9"/>
    <col min="2751" max="2751" width="12.109375" style="9" customWidth="1"/>
    <col min="2752" max="2752" width="8.88671875" style="9"/>
    <col min="2753" max="2753" width="11" style="9" customWidth="1"/>
    <col min="2754" max="2757" width="8.88671875" style="9"/>
    <col min="2758" max="2758" width="12.109375" style="9" customWidth="1"/>
    <col min="2759" max="2759" width="8.88671875" style="9"/>
    <col min="2760" max="2760" width="11" style="9" customWidth="1"/>
    <col min="2761" max="2763" width="8.88671875" style="9"/>
    <col min="2764" max="2764" width="9.88671875" style="9" customWidth="1"/>
    <col min="2765" max="2765" width="12.109375" style="9" customWidth="1"/>
    <col min="2766" max="2766" width="8.88671875" style="9"/>
    <col min="2767" max="2767" width="11" style="9" customWidth="1"/>
    <col min="2768" max="2771" width="8.88671875" style="9"/>
    <col min="2772" max="2772" width="12.109375" style="9" customWidth="1"/>
    <col min="2773" max="2947" width="8.88671875" style="9"/>
    <col min="2948" max="2948" width="50" style="9" customWidth="1"/>
    <col min="2949" max="2950" width="0" style="9" hidden="1" customWidth="1"/>
    <col min="2951" max="2951" width="12.109375" style="9" customWidth="1"/>
    <col min="2952" max="2952" width="8.88671875" style="9"/>
    <col min="2953" max="2953" width="11" style="9" customWidth="1"/>
    <col min="2954" max="2957" width="8.88671875" style="9"/>
    <col min="2958" max="2958" width="12.109375" style="9" customWidth="1"/>
    <col min="2959" max="2959" width="8.88671875" style="9"/>
    <col min="2960" max="2960" width="11" style="9" customWidth="1"/>
    <col min="2961" max="2964" width="8.88671875" style="9"/>
    <col min="2965" max="2965" width="12.109375" style="9" customWidth="1"/>
    <col min="2966" max="2966" width="8.88671875" style="9"/>
    <col min="2967" max="2967" width="11" style="9" customWidth="1"/>
    <col min="2968" max="2971" width="8.88671875" style="9"/>
    <col min="2972" max="2972" width="12.109375" style="9" customWidth="1"/>
    <col min="2973" max="2973" width="8.88671875" style="9"/>
    <col min="2974" max="2974" width="11" style="9" customWidth="1"/>
    <col min="2975" max="2978" width="8.88671875" style="9"/>
    <col min="2979" max="2979" width="12.109375" style="9" customWidth="1"/>
    <col min="2980" max="2980" width="8.88671875" style="9"/>
    <col min="2981" max="2981" width="11" style="9" customWidth="1"/>
    <col min="2982" max="2985" width="8.88671875" style="9"/>
    <col min="2986" max="2986" width="12.109375" style="9" customWidth="1"/>
    <col min="2987" max="2987" width="8.88671875" style="9"/>
    <col min="2988" max="2988" width="11" style="9" customWidth="1"/>
    <col min="2989" max="2992" width="8.88671875" style="9"/>
    <col min="2993" max="2993" width="12.109375" style="9" customWidth="1"/>
    <col min="2994" max="2994" width="8.88671875" style="9"/>
    <col min="2995" max="2995" width="11" style="9" customWidth="1"/>
    <col min="2996" max="2999" width="8.88671875" style="9"/>
    <col min="3000" max="3000" width="12.109375" style="9" customWidth="1"/>
    <col min="3001" max="3001" width="8.88671875" style="9"/>
    <col min="3002" max="3002" width="11" style="9" customWidth="1"/>
    <col min="3003" max="3006" width="8.88671875" style="9"/>
    <col min="3007" max="3007" width="12.109375" style="9" customWidth="1"/>
    <col min="3008" max="3008" width="8.88671875" style="9"/>
    <col min="3009" max="3009" width="11" style="9" customWidth="1"/>
    <col min="3010" max="3013" width="8.88671875" style="9"/>
    <col min="3014" max="3014" width="12.109375" style="9" customWidth="1"/>
    <col min="3015" max="3015" width="8.88671875" style="9"/>
    <col min="3016" max="3016" width="11" style="9" customWidth="1"/>
    <col min="3017" max="3019" width="8.88671875" style="9"/>
    <col min="3020" max="3020" width="9.88671875" style="9" customWidth="1"/>
    <col min="3021" max="3021" width="12.109375" style="9" customWidth="1"/>
    <col min="3022" max="3022" width="8.88671875" style="9"/>
    <col min="3023" max="3023" width="11" style="9" customWidth="1"/>
    <col min="3024" max="3027" width="8.88671875" style="9"/>
    <col min="3028" max="3028" width="12.109375" style="9" customWidth="1"/>
    <col min="3029" max="3203" width="8.88671875" style="9"/>
    <col min="3204" max="3204" width="50" style="9" customWidth="1"/>
    <col min="3205" max="3206" width="0" style="9" hidden="1" customWidth="1"/>
    <col min="3207" max="3207" width="12.109375" style="9" customWidth="1"/>
    <col min="3208" max="3208" width="8.88671875" style="9"/>
    <col min="3209" max="3209" width="11" style="9" customWidth="1"/>
    <col min="3210" max="3213" width="8.88671875" style="9"/>
    <col min="3214" max="3214" width="12.109375" style="9" customWidth="1"/>
    <col min="3215" max="3215" width="8.88671875" style="9"/>
    <col min="3216" max="3216" width="11" style="9" customWidth="1"/>
    <col min="3217" max="3220" width="8.88671875" style="9"/>
    <col min="3221" max="3221" width="12.109375" style="9" customWidth="1"/>
    <col min="3222" max="3222" width="8.88671875" style="9"/>
    <col min="3223" max="3223" width="11" style="9" customWidth="1"/>
    <col min="3224" max="3227" width="8.88671875" style="9"/>
    <col min="3228" max="3228" width="12.109375" style="9" customWidth="1"/>
    <col min="3229" max="3229" width="8.88671875" style="9"/>
    <col min="3230" max="3230" width="11" style="9" customWidth="1"/>
    <col min="3231" max="3234" width="8.88671875" style="9"/>
    <col min="3235" max="3235" width="12.109375" style="9" customWidth="1"/>
    <col min="3236" max="3236" width="8.88671875" style="9"/>
    <col min="3237" max="3237" width="11" style="9" customWidth="1"/>
    <col min="3238" max="3241" width="8.88671875" style="9"/>
    <col min="3242" max="3242" width="12.109375" style="9" customWidth="1"/>
    <col min="3243" max="3243" width="8.88671875" style="9"/>
    <col min="3244" max="3244" width="11" style="9" customWidth="1"/>
    <col min="3245" max="3248" width="8.88671875" style="9"/>
    <col min="3249" max="3249" width="12.109375" style="9" customWidth="1"/>
    <col min="3250" max="3250" width="8.88671875" style="9"/>
    <col min="3251" max="3251" width="11" style="9" customWidth="1"/>
    <col min="3252" max="3255" width="8.88671875" style="9"/>
    <col min="3256" max="3256" width="12.109375" style="9" customWidth="1"/>
    <col min="3257" max="3257" width="8.88671875" style="9"/>
    <col min="3258" max="3258" width="11" style="9" customWidth="1"/>
    <col min="3259" max="3262" width="8.88671875" style="9"/>
    <col min="3263" max="3263" width="12.109375" style="9" customWidth="1"/>
    <col min="3264" max="3264" width="8.88671875" style="9"/>
    <col min="3265" max="3265" width="11" style="9" customWidth="1"/>
    <col min="3266" max="3269" width="8.88671875" style="9"/>
    <col min="3270" max="3270" width="12.109375" style="9" customWidth="1"/>
    <col min="3271" max="3271" width="8.88671875" style="9"/>
    <col min="3272" max="3272" width="11" style="9" customWidth="1"/>
    <col min="3273" max="3275" width="8.88671875" style="9"/>
    <col min="3276" max="3276" width="9.88671875" style="9" customWidth="1"/>
    <col min="3277" max="3277" width="12.109375" style="9" customWidth="1"/>
    <col min="3278" max="3278" width="8.88671875" style="9"/>
    <col min="3279" max="3279" width="11" style="9" customWidth="1"/>
    <col min="3280" max="3283" width="8.88671875" style="9"/>
    <col min="3284" max="3284" width="12.109375" style="9" customWidth="1"/>
    <col min="3285" max="3459" width="8.88671875" style="9"/>
    <col min="3460" max="3460" width="50" style="9" customWidth="1"/>
    <col min="3461" max="3462" width="0" style="9" hidden="1" customWidth="1"/>
    <col min="3463" max="3463" width="12.109375" style="9" customWidth="1"/>
    <col min="3464" max="3464" width="8.88671875" style="9"/>
    <col min="3465" max="3465" width="11" style="9" customWidth="1"/>
    <col min="3466" max="3469" width="8.88671875" style="9"/>
    <col min="3470" max="3470" width="12.109375" style="9" customWidth="1"/>
    <col min="3471" max="3471" width="8.88671875" style="9"/>
    <col min="3472" max="3472" width="11" style="9" customWidth="1"/>
    <col min="3473" max="3476" width="8.88671875" style="9"/>
    <col min="3477" max="3477" width="12.109375" style="9" customWidth="1"/>
    <col min="3478" max="3478" width="8.88671875" style="9"/>
    <col min="3479" max="3479" width="11" style="9" customWidth="1"/>
    <col min="3480" max="3483" width="8.88671875" style="9"/>
    <col min="3484" max="3484" width="12.109375" style="9" customWidth="1"/>
    <col min="3485" max="3485" width="8.88671875" style="9"/>
    <col min="3486" max="3486" width="11" style="9" customWidth="1"/>
    <col min="3487" max="3490" width="8.88671875" style="9"/>
    <col min="3491" max="3491" width="12.109375" style="9" customWidth="1"/>
    <col min="3492" max="3492" width="8.88671875" style="9"/>
    <col min="3493" max="3493" width="11" style="9" customWidth="1"/>
    <col min="3494" max="3497" width="8.88671875" style="9"/>
    <col min="3498" max="3498" width="12.109375" style="9" customWidth="1"/>
    <col min="3499" max="3499" width="8.88671875" style="9"/>
    <col min="3500" max="3500" width="11" style="9" customWidth="1"/>
    <col min="3501" max="3504" width="8.88671875" style="9"/>
    <col min="3505" max="3505" width="12.109375" style="9" customWidth="1"/>
    <col min="3506" max="3506" width="8.88671875" style="9"/>
    <col min="3507" max="3507" width="11" style="9" customWidth="1"/>
    <col min="3508" max="3511" width="8.88671875" style="9"/>
    <col min="3512" max="3512" width="12.109375" style="9" customWidth="1"/>
    <col min="3513" max="3513" width="8.88671875" style="9"/>
    <col min="3514" max="3514" width="11" style="9" customWidth="1"/>
    <col min="3515" max="3518" width="8.88671875" style="9"/>
    <col min="3519" max="3519" width="12.109375" style="9" customWidth="1"/>
    <col min="3520" max="3520" width="8.88671875" style="9"/>
    <col min="3521" max="3521" width="11" style="9" customWidth="1"/>
    <col min="3522" max="3525" width="8.88671875" style="9"/>
    <col min="3526" max="3526" width="12.109375" style="9" customWidth="1"/>
    <col min="3527" max="3527" width="8.88671875" style="9"/>
    <col min="3528" max="3528" width="11" style="9" customWidth="1"/>
    <col min="3529" max="3531" width="8.88671875" style="9"/>
    <col min="3532" max="3532" width="9.88671875" style="9" customWidth="1"/>
    <col min="3533" max="3533" width="12.109375" style="9" customWidth="1"/>
    <col min="3534" max="3534" width="8.88671875" style="9"/>
    <col min="3535" max="3535" width="11" style="9" customWidth="1"/>
    <col min="3536" max="3539" width="8.88671875" style="9"/>
    <col min="3540" max="3540" width="12.109375" style="9" customWidth="1"/>
    <col min="3541" max="3715" width="8.88671875" style="9"/>
    <col min="3716" max="3716" width="50" style="9" customWidth="1"/>
    <col min="3717" max="3718" width="0" style="9" hidden="1" customWidth="1"/>
    <col min="3719" max="3719" width="12.109375" style="9" customWidth="1"/>
    <col min="3720" max="3720" width="8.88671875" style="9"/>
    <col min="3721" max="3721" width="11" style="9" customWidth="1"/>
    <col min="3722" max="3725" width="8.88671875" style="9"/>
    <col min="3726" max="3726" width="12.109375" style="9" customWidth="1"/>
    <col min="3727" max="3727" width="8.88671875" style="9"/>
    <col min="3728" max="3728" width="11" style="9" customWidth="1"/>
    <col min="3729" max="3732" width="8.88671875" style="9"/>
    <col min="3733" max="3733" width="12.109375" style="9" customWidth="1"/>
    <col min="3734" max="3734" width="8.88671875" style="9"/>
    <col min="3735" max="3735" width="11" style="9" customWidth="1"/>
    <col min="3736" max="3739" width="8.88671875" style="9"/>
    <col min="3740" max="3740" width="12.109375" style="9" customWidth="1"/>
    <col min="3741" max="3741" width="8.88671875" style="9"/>
    <col min="3742" max="3742" width="11" style="9" customWidth="1"/>
    <col min="3743" max="3746" width="8.88671875" style="9"/>
    <col min="3747" max="3747" width="12.109375" style="9" customWidth="1"/>
    <col min="3748" max="3748" width="8.88671875" style="9"/>
    <col min="3749" max="3749" width="11" style="9" customWidth="1"/>
    <col min="3750" max="3753" width="8.88671875" style="9"/>
    <col min="3754" max="3754" width="12.109375" style="9" customWidth="1"/>
    <col min="3755" max="3755" width="8.88671875" style="9"/>
    <col min="3756" max="3756" width="11" style="9" customWidth="1"/>
    <col min="3757" max="3760" width="8.88671875" style="9"/>
    <col min="3761" max="3761" width="12.109375" style="9" customWidth="1"/>
    <col min="3762" max="3762" width="8.88671875" style="9"/>
    <col min="3763" max="3763" width="11" style="9" customWidth="1"/>
    <col min="3764" max="3767" width="8.88671875" style="9"/>
    <col min="3768" max="3768" width="12.109375" style="9" customWidth="1"/>
    <col min="3769" max="3769" width="8.88671875" style="9"/>
    <col min="3770" max="3770" width="11" style="9" customWidth="1"/>
    <col min="3771" max="3774" width="8.88671875" style="9"/>
    <col min="3775" max="3775" width="12.109375" style="9" customWidth="1"/>
    <col min="3776" max="3776" width="8.88671875" style="9"/>
    <col min="3777" max="3777" width="11" style="9" customWidth="1"/>
    <col min="3778" max="3781" width="8.88671875" style="9"/>
    <col min="3782" max="3782" width="12.109375" style="9" customWidth="1"/>
    <col min="3783" max="3783" width="8.88671875" style="9"/>
    <col min="3784" max="3784" width="11" style="9" customWidth="1"/>
    <col min="3785" max="3787" width="8.88671875" style="9"/>
    <col min="3788" max="3788" width="9.88671875" style="9" customWidth="1"/>
    <col min="3789" max="3789" width="12.109375" style="9" customWidth="1"/>
    <col min="3790" max="3790" width="8.88671875" style="9"/>
    <col min="3791" max="3791" width="11" style="9" customWidth="1"/>
    <col min="3792" max="3795" width="8.88671875" style="9"/>
    <col min="3796" max="3796" width="12.109375" style="9" customWidth="1"/>
    <col min="3797" max="3971" width="8.88671875" style="9"/>
    <col min="3972" max="3972" width="50" style="9" customWidth="1"/>
    <col min="3973" max="3974" width="0" style="9" hidden="1" customWidth="1"/>
    <col min="3975" max="3975" width="12.109375" style="9" customWidth="1"/>
    <col min="3976" max="3976" width="8.88671875" style="9"/>
    <col min="3977" max="3977" width="11" style="9" customWidth="1"/>
    <col min="3978" max="3981" width="8.88671875" style="9"/>
    <col min="3982" max="3982" width="12.109375" style="9" customWidth="1"/>
    <col min="3983" max="3983" width="8.88671875" style="9"/>
    <col min="3984" max="3984" width="11" style="9" customWidth="1"/>
    <col min="3985" max="3988" width="8.88671875" style="9"/>
    <col min="3989" max="3989" width="12.109375" style="9" customWidth="1"/>
    <col min="3990" max="3990" width="8.88671875" style="9"/>
    <col min="3991" max="3991" width="11" style="9" customWidth="1"/>
    <col min="3992" max="3995" width="8.88671875" style="9"/>
    <col min="3996" max="3996" width="12.109375" style="9" customWidth="1"/>
    <col min="3997" max="3997" width="8.88671875" style="9"/>
    <col min="3998" max="3998" width="11" style="9" customWidth="1"/>
    <col min="3999" max="4002" width="8.88671875" style="9"/>
    <col min="4003" max="4003" width="12.109375" style="9" customWidth="1"/>
    <col min="4004" max="4004" width="8.88671875" style="9"/>
    <col min="4005" max="4005" width="11" style="9" customWidth="1"/>
    <col min="4006" max="4009" width="8.88671875" style="9"/>
    <col min="4010" max="4010" width="12.109375" style="9" customWidth="1"/>
    <col min="4011" max="4011" width="8.88671875" style="9"/>
    <col min="4012" max="4012" width="11" style="9" customWidth="1"/>
    <col min="4013" max="4016" width="8.88671875" style="9"/>
    <col min="4017" max="4017" width="12.109375" style="9" customWidth="1"/>
    <col min="4018" max="4018" width="8.88671875" style="9"/>
    <col min="4019" max="4019" width="11" style="9" customWidth="1"/>
    <col min="4020" max="4023" width="8.88671875" style="9"/>
    <col min="4024" max="4024" width="12.109375" style="9" customWidth="1"/>
    <col min="4025" max="4025" width="8.88671875" style="9"/>
    <col min="4026" max="4026" width="11" style="9" customWidth="1"/>
    <col min="4027" max="4030" width="8.88671875" style="9"/>
    <col min="4031" max="4031" width="12.109375" style="9" customWidth="1"/>
    <col min="4032" max="4032" width="8.88671875" style="9"/>
    <col min="4033" max="4033" width="11" style="9" customWidth="1"/>
    <col min="4034" max="4037" width="8.88671875" style="9"/>
    <col min="4038" max="4038" width="12.109375" style="9" customWidth="1"/>
    <col min="4039" max="4039" width="8.88671875" style="9"/>
    <col min="4040" max="4040" width="11" style="9" customWidth="1"/>
    <col min="4041" max="4043" width="8.88671875" style="9"/>
    <col min="4044" max="4044" width="9.88671875" style="9" customWidth="1"/>
    <col min="4045" max="4045" width="12.109375" style="9" customWidth="1"/>
    <col min="4046" max="4046" width="8.88671875" style="9"/>
    <col min="4047" max="4047" width="11" style="9" customWidth="1"/>
    <col min="4048" max="4051" width="8.88671875" style="9"/>
    <col min="4052" max="4052" width="12.109375" style="9" customWidth="1"/>
    <col min="4053" max="4227" width="8.88671875" style="9"/>
    <col min="4228" max="4228" width="50" style="9" customWidth="1"/>
    <col min="4229" max="4230" width="0" style="9" hidden="1" customWidth="1"/>
    <col min="4231" max="4231" width="12.109375" style="9" customWidth="1"/>
    <col min="4232" max="4232" width="8.88671875" style="9"/>
    <col min="4233" max="4233" width="11" style="9" customWidth="1"/>
    <col min="4234" max="4237" width="8.88671875" style="9"/>
    <col min="4238" max="4238" width="12.109375" style="9" customWidth="1"/>
    <col min="4239" max="4239" width="8.88671875" style="9"/>
    <col min="4240" max="4240" width="11" style="9" customWidth="1"/>
    <col min="4241" max="4244" width="8.88671875" style="9"/>
    <col min="4245" max="4245" width="12.109375" style="9" customWidth="1"/>
    <col min="4246" max="4246" width="8.88671875" style="9"/>
    <col min="4247" max="4247" width="11" style="9" customWidth="1"/>
    <col min="4248" max="4251" width="8.88671875" style="9"/>
    <col min="4252" max="4252" width="12.109375" style="9" customWidth="1"/>
    <col min="4253" max="4253" width="8.88671875" style="9"/>
    <col min="4254" max="4254" width="11" style="9" customWidth="1"/>
    <col min="4255" max="4258" width="8.88671875" style="9"/>
    <col min="4259" max="4259" width="12.109375" style="9" customWidth="1"/>
    <col min="4260" max="4260" width="8.88671875" style="9"/>
    <col min="4261" max="4261" width="11" style="9" customWidth="1"/>
    <col min="4262" max="4265" width="8.88671875" style="9"/>
    <col min="4266" max="4266" width="12.109375" style="9" customWidth="1"/>
    <col min="4267" max="4267" width="8.88671875" style="9"/>
    <col min="4268" max="4268" width="11" style="9" customWidth="1"/>
    <col min="4269" max="4272" width="8.88671875" style="9"/>
    <col min="4273" max="4273" width="12.109375" style="9" customWidth="1"/>
    <col min="4274" max="4274" width="8.88671875" style="9"/>
    <col min="4275" max="4275" width="11" style="9" customWidth="1"/>
    <col min="4276" max="4279" width="8.88671875" style="9"/>
    <col min="4280" max="4280" width="12.109375" style="9" customWidth="1"/>
    <col min="4281" max="4281" width="8.88671875" style="9"/>
    <col min="4282" max="4282" width="11" style="9" customWidth="1"/>
    <col min="4283" max="4286" width="8.88671875" style="9"/>
    <col min="4287" max="4287" width="12.109375" style="9" customWidth="1"/>
    <col min="4288" max="4288" width="8.88671875" style="9"/>
    <col min="4289" max="4289" width="11" style="9" customWidth="1"/>
    <col min="4290" max="4293" width="8.88671875" style="9"/>
    <col min="4294" max="4294" width="12.109375" style="9" customWidth="1"/>
    <col min="4295" max="4295" width="8.88671875" style="9"/>
    <col min="4296" max="4296" width="11" style="9" customWidth="1"/>
    <col min="4297" max="4299" width="8.88671875" style="9"/>
    <col min="4300" max="4300" width="9.88671875" style="9" customWidth="1"/>
    <col min="4301" max="4301" width="12.109375" style="9" customWidth="1"/>
    <col min="4302" max="4302" width="8.88671875" style="9"/>
    <col min="4303" max="4303" width="11" style="9" customWidth="1"/>
    <col min="4304" max="4307" width="8.88671875" style="9"/>
    <col min="4308" max="4308" width="12.109375" style="9" customWidth="1"/>
    <col min="4309" max="4483" width="8.88671875" style="9"/>
    <col min="4484" max="4484" width="50" style="9" customWidth="1"/>
    <col min="4485" max="4486" width="0" style="9" hidden="1" customWidth="1"/>
    <col min="4487" max="4487" width="12.109375" style="9" customWidth="1"/>
    <col min="4488" max="4488" width="8.88671875" style="9"/>
    <col min="4489" max="4489" width="11" style="9" customWidth="1"/>
    <col min="4490" max="4493" width="8.88671875" style="9"/>
    <col min="4494" max="4494" width="12.109375" style="9" customWidth="1"/>
    <col min="4495" max="4495" width="8.88671875" style="9"/>
    <col min="4496" max="4496" width="11" style="9" customWidth="1"/>
    <col min="4497" max="4500" width="8.88671875" style="9"/>
    <col min="4501" max="4501" width="12.109375" style="9" customWidth="1"/>
    <col min="4502" max="4502" width="8.88671875" style="9"/>
    <col min="4503" max="4503" width="11" style="9" customWidth="1"/>
    <col min="4504" max="4507" width="8.88671875" style="9"/>
    <col min="4508" max="4508" width="12.109375" style="9" customWidth="1"/>
    <col min="4509" max="4509" width="8.88671875" style="9"/>
    <col min="4510" max="4510" width="11" style="9" customWidth="1"/>
    <col min="4511" max="4514" width="8.88671875" style="9"/>
    <col min="4515" max="4515" width="12.109375" style="9" customWidth="1"/>
    <col min="4516" max="4516" width="8.88671875" style="9"/>
    <col min="4517" max="4517" width="11" style="9" customWidth="1"/>
    <col min="4518" max="4521" width="8.88671875" style="9"/>
    <col min="4522" max="4522" width="12.109375" style="9" customWidth="1"/>
    <col min="4523" max="4523" width="8.88671875" style="9"/>
    <col min="4524" max="4524" width="11" style="9" customWidth="1"/>
    <col min="4525" max="4528" width="8.88671875" style="9"/>
    <col min="4529" max="4529" width="12.109375" style="9" customWidth="1"/>
    <col min="4530" max="4530" width="8.88671875" style="9"/>
    <col min="4531" max="4531" width="11" style="9" customWidth="1"/>
    <col min="4532" max="4535" width="8.88671875" style="9"/>
    <col min="4536" max="4536" width="12.109375" style="9" customWidth="1"/>
    <col min="4537" max="4537" width="8.88671875" style="9"/>
    <col min="4538" max="4538" width="11" style="9" customWidth="1"/>
    <col min="4539" max="4542" width="8.88671875" style="9"/>
    <col min="4543" max="4543" width="12.109375" style="9" customWidth="1"/>
    <col min="4544" max="4544" width="8.88671875" style="9"/>
    <col min="4545" max="4545" width="11" style="9" customWidth="1"/>
    <col min="4546" max="4549" width="8.88671875" style="9"/>
    <col min="4550" max="4550" width="12.109375" style="9" customWidth="1"/>
    <col min="4551" max="4551" width="8.88671875" style="9"/>
    <col min="4552" max="4552" width="11" style="9" customWidth="1"/>
    <col min="4553" max="4555" width="8.88671875" style="9"/>
    <col min="4556" max="4556" width="9.88671875" style="9" customWidth="1"/>
    <col min="4557" max="4557" width="12.109375" style="9" customWidth="1"/>
    <col min="4558" max="4558" width="8.88671875" style="9"/>
    <col min="4559" max="4559" width="11" style="9" customWidth="1"/>
    <col min="4560" max="4563" width="8.88671875" style="9"/>
    <col min="4564" max="4564" width="12.109375" style="9" customWidth="1"/>
    <col min="4565" max="4739" width="8.88671875" style="9"/>
    <col min="4740" max="4740" width="50" style="9" customWidth="1"/>
    <col min="4741" max="4742" width="0" style="9" hidden="1" customWidth="1"/>
    <col min="4743" max="4743" width="12.109375" style="9" customWidth="1"/>
    <col min="4744" max="4744" width="8.88671875" style="9"/>
    <col min="4745" max="4745" width="11" style="9" customWidth="1"/>
    <col min="4746" max="4749" width="8.88671875" style="9"/>
    <col min="4750" max="4750" width="12.109375" style="9" customWidth="1"/>
    <col min="4751" max="4751" width="8.88671875" style="9"/>
    <col min="4752" max="4752" width="11" style="9" customWidth="1"/>
    <col min="4753" max="4756" width="8.88671875" style="9"/>
    <col min="4757" max="4757" width="12.109375" style="9" customWidth="1"/>
    <col min="4758" max="4758" width="8.88671875" style="9"/>
    <col min="4759" max="4759" width="11" style="9" customWidth="1"/>
    <col min="4760" max="4763" width="8.88671875" style="9"/>
    <col min="4764" max="4764" width="12.109375" style="9" customWidth="1"/>
    <col min="4765" max="4765" width="8.88671875" style="9"/>
    <col min="4766" max="4766" width="11" style="9" customWidth="1"/>
    <col min="4767" max="4770" width="8.88671875" style="9"/>
    <col min="4771" max="4771" width="12.109375" style="9" customWidth="1"/>
    <col min="4772" max="4772" width="8.88671875" style="9"/>
    <col min="4773" max="4773" width="11" style="9" customWidth="1"/>
    <col min="4774" max="4777" width="8.88671875" style="9"/>
    <col min="4778" max="4778" width="12.109375" style="9" customWidth="1"/>
    <col min="4779" max="4779" width="8.88671875" style="9"/>
    <col min="4780" max="4780" width="11" style="9" customWidth="1"/>
    <col min="4781" max="4784" width="8.88671875" style="9"/>
    <col min="4785" max="4785" width="12.109375" style="9" customWidth="1"/>
    <col min="4786" max="4786" width="8.88671875" style="9"/>
    <col min="4787" max="4787" width="11" style="9" customWidth="1"/>
    <col min="4788" max="4791" width="8.88671875" style="9"/>
    <col min="4792" max="4792" width="12.109375" style="9" customWidth="1"/>
    <col min="4793" max="4793" width="8.88671875" style="9"/>
    <col min="4794" max="4794" width="11" style="9" customWidth="1"/>
    <col min="4795" max="4798" width="8.88671875" style="9"/>
    <col min="4799" max="4799" width="12.109375" style="9" customWidth="1"/>
    <col min="4800" max="4800" width="8.88671875" style="9"/>
    <col min="4801" max="4801" width="11" style="9" customWidth="1"/>
    <col min="4802" max="4805" width="8.88671875" style="9"/>
    <col min="4806" max="4806" width="12.109375" style="9" customWidth="1"/>
    <col min="4807" max="4807" width="8.88671875" style="9"/>
    <col min="4808" max="4808" width="11" style="9" customWidth="1"/>
    <col min="4809" max="4811" width="8.88671875" style="9"/>
    <col min="4812" max="4812" width="9.88671875" style="9" customWidth="1"/>
    <col min="4813" max="4813" width="12.109375" style="9" customWidth="1"/>
    <col min="4814" max="4814" width="8.88671875" style="9"/>
    <col min="4815" max="4815" width="11" style="9" customWidth="1"/>
    <col min="4816" max="4819" width="8.88671875" style="9"/>
    <col min="4820" max="4820" width="12.109375" style="9" customWidth="1"/>
    <col min="4821" max="4995" width="8.88671875" style="9"/>
    <col min="4996" max="4996" width="50" style="9" customWidth="1"/>
    <col min="4997" max="4998" width="0" style="9" hidden="1" customWidth="1"/>
    <col min="4999" max="4999" width="12.109375" style="9" customWidth="1"/>
    <col min="5000" max="5000" width="8.88671875" style="9"/>
    <col min="5001" max="5001" width="11" style="9" customWidth="1"/>
    <col min="5002" max="5005" width="8.88671875" style="9"/>
    <col min="5006" max="5006" width="12.109375" style="9" customWidth="1"/>
    <col min="5007" max="5007" width="8.88671875" style="9"/>
    <col min="5008" max="5008" width="11" style="9" customWidth="1"/>
    <col min="5009" max="5012" width="8.88671875" style="9"/>
    <col min="5013" max="5013" width="12.109375" style="9" customWidth="1"/>
    <col min="5014" max="5014" width="8.88671875" style="9"/>
    <col min="5015" max="5015" width="11" style="9" customWidth="1"/>
    <col min="5016" max="5019" width="8.88671875" style="9"/>
    <col min="5020" max="5020" width="12.109375" style="9" customWidth="1"/>
    <col min="5021" max="5021" width="8.88671875" style="9"/>
    <col min="5022" max="5022" width="11" style="9" customWidth="1"/>
    <col min="5023" max="5026" width="8.88671875" style="9"/>
    <col min="5027" max="5027" width="12.109375" style="9" customWidth="1"/>
    <col min="5028" max="5028" width="8.88671875" style="9"/>
    <col min="5029" max="5029" width="11" style="9" customWidth="1"/>
    <col min="5030" max="5033" width="8.88671875" style="9"/>
    <col min="5034" max="5034" width="12.109375" style="9" customWidth="1"/>
    <col min="5035" max="5035" width="8.88671875" style="9"/>
    <col min="5036" max="5036" width="11" style="9" customWidth="1"/>
    <col min="5037" max="5040" width="8.88671875" style="9"/>
    <col min="5041" max="5041" width="12.109375" style="9" customWidth="1"/>
    <col min="5042" max="5042" width="8.88671875" style="9"/>
    <col min="5043" max="5043" width="11" style="9" customWidth="1"/>
    <col min="5044" max="5047" width="8.88671875" style="9"/>
    <col min="5048" max="5048" width="12.109375" style="9" customWidth="1"/>
    <col min="5049" max="5049" width="8.88671875" style="9"/>
    <col min="5050" max="5050" width="11" style="9" customWidth="1"/>
    <col min="5051" max="5054" width="8.88671875" style="9"/>
    <col min="5055" max="5055" width="12.109375" style="9" customWidth="1"/>
    <col min="5056" max="5056" width="8.88671875" style="9"/>
    <col min="5057" max="5057" width="11" style="9" customWidth="1"/>
    <col min="5058" max="5061" width="8.88671875" style="9"/>
    <col min="5062" max="5062" width="12.109375" style="9" customWidth="1"/>
    <col min="5063" max="5063" width="8.88671875" style="9"/>
    <col min="5064" max="5064" width="11" style="9" customWidth="1"/>
    <col min="5065" max="5067" width="8.88671875" style="9"/>
    <col min="5068" max="5068" width="9.88671875" style="9" customWidth="1"/>
    <col min="5069" max="5069" width="12.109375" style="9" customWidth="1"/>
    <col min="5070" max="5070" width="8.88671875" style="9"/>
    <col min="5071" max="5071" width="11" style="9" customWidth="1"/>
    <col min="5072" max="5075" width="8.88671875" style="9"/>
    <col min="5076" max="5076" width="12.109375" style="9" customWidth="1"/>
    <col min="5077" max="5251" width="8.88671875" style="9"/>
    <col min="5252" max="5252" width="50" style="9" customWidth="1"/>
    <col min="5253" max="5254" width="0" style="9" hidden="1" customWidth="1"/>
    <col min="5255" max="5255" width="12.109375" style="9" customWidth="1"/>
    <col min="5256" max="5256" width="8.88671875" style="9"/>
    <col min="5257" max="5257" width="11" style="9" customWidth="1"/>
    <col min="5258" max="5261" width="8.88671875" style="9"/>
    <col min="5262" max="5262" width="12.109375" style="9" customWidth="1"/>
    <col min="5263" max="5263" width="8.88671875" style="9"/>
    <col min="5264" max="5264" width="11" style="9" customWidth="1"/>
    <col min="5265" max="5268" width="8.88671875" style="9"/>
    <col min="5269" max="5269" width="12.109375" style="9" customWidth="1"/>
    <col min="5270" max="5270" width="8.88671875" style="9"/>
    <col min="5271" max="5271" width="11" style="9" customWidth="1"/>
    <col min="5272" max="5275" width="8.88671875" style="9"/>
    <col min="5276" max="5276" width="12.109375" style="9" customWidth="1"/>
    <col min="5277" max="5277" width="8.88671875" style="9"/>
    <col min="5278" max="5278" width="11" style="9" customWidth="1"/>
    <col min="5279" max="5282" width="8.88671875" style="9"/>
    <col min="5283" max="5283" width="12.109375" style="9" customWidth="1"/>
    <col min="5284" max="5284" width="8.88671875" style="9"/>
    <col min="5285" max="5285" width="11" style="9" customWidth="1"/>
    <col min="5286" max="5289" width="8.88671875" style="9"/>
    <col min="5290" max="5290" width="12.109375" style="9" customWidth="1"/>
    <col min="5291" max="5291" width="8.88671875" style="9"/>
    <col min="5292" max="5292" width="11" style="9" customWidth="1"/>
    <col min="5293" max="5296" width="8.88671875" style="9"/>
    <col min="5297" max="5297" width="12.109375" style="9" customWidth="1"/>
    <col min="5298" max="5298" width="8.88671875" style="9"/>
    <col min="5299" max="5299" width="11" style="9" customWidth="1"/>
    <col min="5300" max="5303" width="8.88671875" style="9"/>
    <col min="5304" max="5304" width="12.109375" style="9" customWidth="1"/>
    <col min="5305" max="5305" width="8.88671875" style="9"/>
    <col min="5306" max="5306" width="11" style="9" customWidth="1"/>
    <col min="5307" max="5310" width="8.88671875" style="9"/>
    <col min="5311" max="5311" width="12.109375" style="9" customWidth="1"/>
    <col min="5312" max="5312" width="8.88671875" style="9"/>
    <col min="5313" max="5313" width="11" style="9" customWidth="1"/>
    <col min="5314" max="5317" width="8.88671875" style="9"/>
    <col min="5318" max="5318" width="12.109375" style="9" customWidth="1"/>
    <col min="5319" max="5319" width="8.88671875" style="9"/>
    <col min="5320" max="5320" width="11" style="9" customWidth="1"/>
    <col min="5321" max="5323" width="8.88671875" style="9"/>
    <col min="5324" max="5324" width="9.88671875" style="9" customWidth="1"/>
    <col min="5325" max="5325" width="12.109375" style="9" customWidth="1"/>
    <col min="5326" max="5326" width="8.88671875" style="9"/>
    <col min="5327" max="5327" width="11" style="9" customWidth="1"/>
    <col min="5328" max="5331" width="8.88671875" style="9"/>
    <col min="5332" max="5332" width="12.109375" style="9" customWidth="1"/>
    <col min="5333" max="5507" width="8.88671875" style="9"/>
    <col min="5508" max="5508" width="50" style="9" customWidth="1"/>
    <col min="5509" max="5510" width="0" style="9" hidden="1" customWidth="1"/>
    <col min="5511" max="5511" width="12.109375" style="9" customWidth="1"/>
    <col min="5512" max="5512" width="8.88671875" style="9"/>
    <col min="5513" max="5513" width="11" style="9" customWidth="1"/>
    <col min="5514" max="5517" width="8.88671875" style="9"/>
    <col min="5518" max="5518" width="12.109375" style="9" customWidth="1"/>
    <col min="5519" max="5519" width="8.88671875" style="9"/>
    <col min="5520" max="5520" width="11" style="9" customWidth="1"/>
    <col min="5521" max="5524" width="8.88671875" style="9"/>
    <col min="5525" max="5525" width="12.109375" style="9" customWidth="1"/>
    <col min="5526" max="5526" width="8.88671875" style="9"/>
    <col min="5527" max="5527" width="11" style="9" customWidth="1"/>
    <col min="5528" max="5531" width="8.88671875" style="9"/>
    <col min="5532" max="5532" width="12.109375" style="9" customWidth="1"/>
    <col min="5533" max="5533" width="8.88671875" style="9"/>
    <col min="5534" max="5534" width="11" style="9" customWidth="1"/>
    <col min="5535" max="5538" width="8.88671875" style="9"/>
    <col min="5539" max="5539" width="12.109375" style="9" customWidth="1"/>
    <col min="5540" max="5540" width="8.88671875" style="9"/>
    <col min="5541" max="5541" width="11" style="9" customWidth="1"/>
    <col min="5542" max="5545" width="8.88671875" style="9"/>
    <col min="5546" max="5546" width="12.109375" style="9" customWidth="1"/>
    <col min="5547" max="5547" width="8.88671875" style="9"/>
    <col min="5548" max="5548" width="11" style="9" customWidth="1"/>
    <col min="5549" max="5552" width="8.88671875" style="9"/>
    <col min="5553" max="5553" width="12.109375" style="9" customWidth="1"/>
    <col min="5554" max="5554" width="8.88671875" style="9"/>
    <col min="5555" max="5555" width="11" style="9" customWidth="1"/>
    <col min="5556" max="5559" width="8.88671875" style="9"/>
    <col min="5560" max="5560" width="12.109375" style="9" customWidth="1"/>
    <col min="5561" max="5561" width="8.88671875" style="9"/>
    <col min="5562" max="5562" width="11" style="9" customWidth="1"/>
    <col min="5563" max="5566" width="8.88671875" style="9"/>
    <col min="5567" max="5567" width="12.109375" style="9" customWidth="1"/>
    <col min="5568" max="5568" width="8.88671875" style="9"/>
    <col min="5569" max="5569" width="11" style="9" customWidth="1"/>
    <col min="5570" max="5573" width="8.88671875" style="9"/>
    <col min="5574" max="5574" width="12.109375" style="9" customWidth="1"/>
    <col min="5575" max="5575" width="8.88671875" style="9"/>
    <col min="5576" max="5576" width="11" style="9" customWidth="1"/>
    <col min="5577" max="5579" width="8.88671875" style="9"/>
    <col min="5580" max="5580" width="9.88671875" style="9" customWidth="1"/>
    <col min="5581" max="5581" width="12.109375" style="9" customWidth="1"/>
    <col min="5582" max="5582" width="8.88671875" style="9"/>
    <col min="5583" max="5583" width="11" style="9" customWidth="1"/>
    <col min="5584" max="5587" width="8.88671875" style="9"/>
    <col min="5588" max="5588" width="12.109375" style="9" customWidth="1"/>
    <col min="5589" max="5763" width="8.88671875" style="9"/>
    <col min="5764" max="5764" width="50" style="9" customWidth="1"/>
    <col min="5765" max="5766" width="0" style="9" hidden="1" customWidth="1"/>
    <col min="5767" max="5767" width="12.109375" style="9" customWidth="1"/>
    <col min="5768" max="5768" width="8.88671875" style="9"/>
    <col min="5769" max="5769" width="11" style="9" customWidth="1"/>
    <col min="5770" max="5773" width="8.88671875" style="9"/>
    <col min="5774" max="5774" width="12.109375" style="9" customWidth="1"/>
    <col min="5775" max="5775" width="8.88671875" style="9"/>
    <col min="5776" max="5776" width="11" style="9" customWidth="1"/>
    <col min="5777" max="5780" width="8.88671875" style="9"/>
    <col min="5781" max="5781" width="12.109375" style="9" customWidth="1"/>
    <col min="5782" max="5782" width="8.88671875" style="9"/>
    <col min="5783" max="5783" width="11" style="9" customWidth="1"/>
    <col min="5784" max="5787" width="8.88671875" style="9"/>
    <col min="5788" max="5788" width="12.109375" style="9" customWidth="1"/>
    <col min="5789" max="5789" width="8.88671875" style="9"/>
    <col min="5790" max="5790" width="11" style="9" customWidth="1"/>
    <col min="5791" max="5794" width="8.88671875" style="9"/>
    <col min="5795" max="5795" width="12.109375" style="9" customWidth="1"/>
    <col min="5796" max="5796" width="8.88671875" style="9"/>
    <col min="5797" max="5797" width="11" style="9" customWidth="1"/>
    <col min="5798" max="5801" width="8.88671875" style="9"/>
    <col min="5802" max="5802" width="12.109375" style="9" customWidth="1"/>
    <col min="5803" max="5803" width="8.88671875" style="9"/>
    <col min="5804" max="5804" width="11" style="9" customWidth="1"/>
    <col min="5805" max="5808" width="8.88671875" style="9"/>
    <col min="5809" max="5809" width="12.109375" style="9" customWidth="1"/>
    <col min="5810" max="5810" width="8.88671875" style="9"/>
    <col min="5811" max="5811" width="11" style="9" customWidth="1"/>
    <col min="5812" max="5815" width="8.88671875" style="9"/>
    <col min="5816" max="5816" width="12.109375" style="9" customWidth="1"/>
    <col min="5817" max="5817" width="8.88671875" style="9"/>
    <col min="5818" max="5818" width="11" style="9" customWidth="1"/>
    <col min="5819" max="5822" width="8.88671875" style="9"/>
    <col min="5823" max="5823" width="12.109375" style="9" customWidth="1"/>
    <col min="5824" max="5824" width="8.88671875" style="9"/>
    <col min="5825" max="5825" width="11" style="9" customWidth="1"/>
    <col min="5826" max="5829" width="8.88671875" style="9"/>
    <col min="5830" max="5830" width="12.109375" style="9" customWidth="1"/>
    <col min="5831" max="5831" width="8.88671875" style="9"/>
    <col min="5832" max="5832" width="11" style="9" customWidth="1"/>
    <col min="5833" max="5835" width="8.88671875" style="9"/>
    <col min="5836" max="5836" width="9.88671875" style="9" customWidth="1"/>
    <col min="5837" max="5837" width="12.109375" style="9" customWidth="1"/>
    <col min="5838" max="5838" width="8.88671875" style="9"/>
    <col min="5839" max="5839" width="11" style="9" customWidth="1"/>
    <col min="5840" max="5843" width="8.88671875" style="9"/>
    <col min="5844" max="5844" width="12.109375" style="9" customWidth="1"/>
    <col min="5845" max="6019" width="8.88671875" style="9"/>
    <col min="6020" max="6020" width="50" style="9" customWidth="1"/>
    <col min="6021" max="6022" width="0" style="9" hidden="1" customWidth="1"/>
    <col min="6023" max="6023" width="12.109375" style="9" customWidth="1"/>
    <col min="6024" max="6024" width="8.88671875" style="9"/>
    <col min="6025" max="6025" width="11" style="9" customWidth="1"/>
    <col min="6026" max="6029" width="8.88671875" style="9"/>
    <col min="6030" max="6030" width="12.109375" style="9" customWidth="1"/>
    <col min="6031" max="6031" width="8.88671875" style="9"/>
    <col min="6032" max="6032" width="11" style="9" customWidth="1"/>
    <col min="6033" max="6036" width="8.88671875" style="9"/>
    <col min="6037" max="6037" width="12.109375" style="9" customWidth="1"/>
    <col min="6038" max="6038" width="8.88671875" style="9"/>
    <col min="6039" max="6039" width="11" style="9" customWidth="1"/>
    <col min="6040" max="6043" width="8.88671875" style="9"/>
    <col min="6044" max="6044" width="12.109375" style="9" customWidth="1"/>
    <col min="6045" max="6045" width="8.88671875" style="9"/>
    <col min="6046" max="6046" width="11" style="9" customWidth="1"/>
    <col min="6047" max="6050" width="8.88671875" style="9"/>
    <col min="6051" max="6051" width="12.109375" style="9" customWidth="1"/>
    <col min="6052" max="6052" width="8.88671875" style="9"/>
    <col min="6053" max="6053" width="11" style="9" customWidth="1"/>
    <col min="6054" max="6057" width="8.88671875" style="9"/>
    <col min="6058" max="6058" width="12.109375" style="9" customWidth="1"/>
    <col min="6059" max="6059" width="8.88671875" style="9"/>
    <col min="6060" max="6060" width="11" style="9" customWidth="1"/>
    <col min="6061" max="6064" width="8.88671875" style="9"/>
    <col min="6065" max="6065" width="12.109375" style="9" customWidth="1"/>
    <col min="6066" max="6066" width="8.88671875" style="9"/>
    <col min="6067" max="6067" width="11" style="9" customWidth="1"/>
    <col min="6068" max="6071" width="8.88671875" style="9"/>
    <col min="6072" max="6072" width="12.109375" style="9" customWidth="1"/>
    <col min="6073" max="6073" width="8.88671875" style="9"/>
    <col min="6074" max="6074" width="11" style="9" customWidth="1"/>
    <col min="6075" max="6078" width="8.88671875" style="9"/>
    <col min="6079" max="6079" width="12.109375" style="9" customWidth="1"/>
    <col min="6080" max="6080" width="8.88671875" style="9"/>
    <col min="6081" max="6081" width="11" style="9" customWidth="1"/>
    <col min="6082" max="6085" width="8.88671875" style="9"/>
    <col min="6086" max="6086" width="12.109375" style="9" customWidth="1"/>
    <col min="6087" max="6087" width="8.88671875" style="9"/>
    <col min="6088" max="6088" width="11" style="9" customWidth="1"/>
    <col min="6089" max="6091" width="8.88671875" style="9"/>
    <col min="6092" max="6092" width="9.88671875" style="9" customWidth="1"/>
    <col min="6093" max="6093" width="12.109375" style="9" customWidth="1"/>
    <col min="6094" max="6094" width="8.88671875" style="9"/>
    <col min="6095" max="6095" width="11" style="9" customWidth="1"/>
    <col min="6096" max="6099" width="8.88671875" style="9"/>
    <col min="6100" max="6100" width="12.109375" style="9" customWidth="1"/>
    <col min="6101" max="6275" width="8.88671875" style="9"/>
    <col min="6276" max="6276" width="50" style="9" customWidth="1"/>
    <col min="6277" max="6278" width="0" style="9" hidden="1" customWidth="1"/>
    <col min="6279" max="6279" width="12.109375" style="9" customWidth="1"/>
    <col min="6280" max="6280" width="8.88671875" style="9"/>
    <col min="6281" max="6281" width="11" style="9" customWidth="1"/>
    <col min="6282" max="6285" width="8.88671875" style="9"/>
    <col min="6286" max="6286" width="12.109375" style="9" customWidth="1"/>
    <col min="6287" max="6287" width="8.88671875" style="9"/>
    <col min="6288" max="6288" width="11" style="9" customWidth="1"/>
    <col min="6289" max="6292" width="8.88671875" style="9"/>
    <col min="6293" max="6293" width="12.109375" style="9" customWidth="1"/>
    <col min="6294" max="6294" width="8.88671875" style="9"/>
    <col min="6295" max="6295" width="11" style="9" customWidth="1"/>
    <col min="6296" max="6299" width="8.88671875" style="9"/>
    <col min="6300" max="6300" width="12.109375" style="9" customWidth="1"/>
    <col min="6301" max="6301" width="8.88671875" style="9"/>
    <col min="6302" max="6302" width="11" style="9" customWidth="1"/>
    <col min="6303" max="6306" width="8.88671875" style="9"/>
    <col min="6307" max="6307" width="12.109375" style="9" customWidth="1"/>
    <col min="6308" max="6308" width="8.88671875" style="9"/>
    <col min="6309" max="6309" width="11" style="9" customWidth="1"/>
    <col min="6310" max="6313" width="8.88671875" style="9"/>
    <col min="6314" max="6314" width="12.109375" style="9" customWidth="1"/>
    <col min="6315" max="6315" width="8.88671875" style="9"/>
    <col min="6316" max="6316" width="11" style="9" customWidth="1"/>
    <col min="6317" max="6320" width="8.88671875" style="9"/>
    <col min="6321" max="6321" width="12.109375" style="9" customWidth="1"/>
    <col min="6322" max="6322" width="8.88671875" style="9"/>
    <col min="6323" max="6323" width="11" style="9" customWidth="1"/>
    <col min="6324" max="6327" width="8.88671875" style="9"/>
    <col min="6328" max="6328" width="12.109375" style="9" customWidth="1"/>
    <col min="6329" max="6329" width="8.88671875" style="9"/>
    <col min="6330" max="6330" width="11" style="9" customWidth="1"/>
    <col min="6331" max="6334" width="8.88671875" style="9"/>
    <col min="6335" max="6335" width="12.109375" style="9" customWidth="1"/>
    <col min="6336" max="6336" width="8.88671875" style="9"/>
    <col min="6337" max="6337" width="11" style="9" customWidth="1"/>
    <col min="6338" max="6341" width="8.88671875" style="9"/>
    <col min="6342" max="6342" width="12.109375" style="9" customWidth="1"/>
    <col min="6343" max="6343" width="8.88671875" style="9"/>
    <col min="6344" max="6344" width="11" style="9" customWidth="1"/>
    <col min="6345" max="6347" width="8.88671875" style="9"/>
    <col min="6348" max="6348" width="9.88671875" style="9" customWidth="1"/>
    <col min="6349" max="6349" width="12.109375" style="9" customWidth="1"/>
    <col min="6350" max="6350" width="8.88671875" style="9"/>
    <col min="6351" max="6351" width="11" style="9" customWidth="1"/>
    <col min="6352" max="6355" width="8.88671875" style="9"/>
    <col min="6356" max="6356" width="12.109375" style="9" customWidth="1"/>
    <col min="6357" max="6531" width="8.88671875" style="9"/>
    <col min="6532" max="6532" width="50" style="9" customWidth="1"/>
    <col min="6533" max="6534" width="0" style="9" hidden="1" customWidth="1"/>
    <col min="6535" max="6535" width="12.109375" style="9" customWidth="1"/>
    <col min="6536" max="6536" width="8.88671875" style="9"/>
    <col min="6537" max="6537" width="11" style="9" customWidth="1"/>
    <col min="6538" max="6541" width="8.88671875" style="9"/>
    <col min="6542" max="6542" width="12.109375" style="9" customWidth="1"/>
    <col min="6543" max="6543" width="8.88671875" style="9"/>
    <col min="6544" max="6544" width="11" style="9" customWidth="1"/>
    <col min="6545" max="6548" width="8.88671875" style="9"/>
    <col min="6549" max="6549" width="12.109375" style="9" customWidth="1"/>
    <col min="6550" max="6550" width="8.88671875" style="9"/>
    <col min="6551" max="6551" width="11" style="9" customWidth="1"/>
    <col min="6552" max="6555" width="8.88671875" style="9"/>
    <col min="6556" max="6556" width="12.109375" style="9" customWidth="1"/>
    <col min="6557" max="6557" width="8.88671875" style="9"/>
    <col min="6558" max="6558" width="11" style="9" customWidth="1"/>
    <col min="6559" max="6562" width="8.88671875" style="9"/>
    <col min="6563" max="6563" width="12.109375" style="9" customWidth="1"/>
    <col min="6564" max="6564" width="8.88671875" style="9"/>
    <col min="6565" max="6565" width="11" style="9" customWidth="1"/>
    <col min="6566" max="6569" width="8.88671875" style="9"/>
    <col min="6570" max="6570" width="12.109375" style="9" customWidth="1"/>
    <col min="6571" max="6571" width="8.88671875" style="9"/>
    <col min="6572" max="6572" width="11" style="9" customWidth="1"/>
    <col min="6573" max="6576" width="8.88671875" style="9"/>
    <col min="6577" max="6577" width="12.109375" style="9" customWidth="1"/>
    <col min="6578" max="6578" width="8.88671875" style="9"/>
    <col min="6579" max="6579" width="11" style="9" customWidth="1"/>
    <col min="6580" max="6583" width="8.88671875" style="9"/>
    <col min="6584" max="6584" width="12.109375" style="9" customWidth="1"/>
    <col min="6585" max="6585" width="8.88671875" style="9"/>
    <col min="6586" max="6586" width="11" style="9" customWidth="1"/>
    <col min="6587" max="6590" width="8.88671875" style="9"/>
    <col min="6591" max="6591" width="12.109375" style="9" customWidth="1"/>
    <col min="6592" max="6592" width="8.88671875" style="9"/>
    <col min="6593" max="6593" width="11" style="9" customWidth="1"/>
    <col min="6594" max="6597" width="8.88671875" style="9"/>
    <col min="6598" max="6598" width="12.109375" style="9" customWidth="1"/>
    <col min="6599" max="6599" width="8.88671875" style="9"/>
    <col min="6600" max="6600" width="11" style="9" customWidth="1"/>
    <col min="6601" max="6603" width="8.88671875" style="9"/>
    <col min="6604" max="6604" width="9.88671875" style="9" customWidth="1"/>
    <col min="6605" max="6605" width="12.109375" style="9" customWidth="1"/>
    <col min="6606" max="6606" width="8.88671875" style="9"/>
    <col min="6607" max="6607" width="11" style="9" customWidth="1"/>
    <col min="6608" max="6611" width="8.88671875" style="9"/>
    <col min="6612" max="6612" width="12.109375" style="9" customWidth="1"/>
    <col min="6613" max="6787" width="8.88671875" style="9"/>
    <col min="6788" max="6788" width="50" style="9" customWidth="1"/>
    <col min="6789" max="6790" width="0" style="9" hidden="1" customWidth="1"/>
    <col min="6791" max="6791" width="12.109375" style="9" customWidth="1"/>
    <col min="6792" max="6792" width="8.88671875" style="9"/>
    <col min="6793" max="6793" width="11" style="9" customWidth="1"/>
    <col min="6794" max="6797" width="8.88671875" style="9"/>
    <col min="6798" max="6798" width="12.109375" style="9" customWidth="1"/>
    <col min="6799" max="6799" width="8.88671875" style="9"/>
    <col min="6800" max="6800" width="11" style="9" customWidth="1"/>
    <col min="6801" max="6804" width="8.88671875" style="9"/>
    <col min="6805" max="6805" width="12.109375" style="9" customWidth="1"/>
    <col min="6806" max="6806" width="8.88671875" style="9"/>
    <col min="6807" max="6807" width="11" style="9" customWidth="1"/>
    <col min="6808" max="6811" width="8.88671875" style="9"/>
    <col min="6812" max="6812" width="12.109375" style="9" customWidth="1"/>
    <col min="6813" max="6813" width="8.88671875" style="9"/>
    <col min="6814" max="6814" width="11" style="9" customWidth="1"/>
    <col min="6815" max="6818" width="8.88671875" style="9"/>
    <col min="6819" max="6819" width="12.109375" style="9" customWidth="1"/>
    <col min="6820" max="6820" width="8.88671875" style="9"/>
    <col min="6821" max="6821" width="11" style="9" customWidth="1"/>
    <col min="6822" max="6825" width="8.88671875" style="9"/>
    <col min="6826" max="6826" width="12.109375" style="9" customWidth="1"/>
    <col min="6827" max="6827" width="8.88671875" style="9"/>
    <col min="6828" max="6828" width="11" style="9" customWidth="1"/>
    <col min="6829" max="6832" width="8.88671875" style="9"/>
    <col min="6833" max="6833" width="12.109375" style="9" customWidth="1"/>
    <col min="6834" max="6834" width="8.88671875" style="9"/>
    <col min="6835" max="6835" width="11" style="9" customWidth="1"/>
    <col min="6836" max="6839" width="8.88671875" style="9"/>
    <col min="6840" max="6840" width="12.109375" style="9" customWidth="1"/>
    <col min="6841" max="6841" width="8.88671875" style="9"/>
    <col min="6842" max="6842" width="11" style="9" customWidth="1"/>
    <col min="6843" max="6846" width="8.88671875" style="9"/>
    <col min="6847" max="6847" width="12.109375" style="9" customWidth="1"/>
    <col min="6848" max="6848" width="8.88671875" style="9"/>
    <col min="6849" max="6849" width="11" style="9" customWidth="1"/>
    <col min="6850" max="6853" width="8.88671875" style="9"/>
    <col min="6854" max="6854" width="12.109375" style="9" customWidth="1"/>
    <col min="6855" max="6855" width="8.88671875" style="9"/>
    <col min="6856" max="6856" width="11" style="9" customWidth="1"/>
    <col min="6857" max="6859" width="8.88671875" style="9"/>
    <col min="6860" max="6860" width="9.88671875" style="9" customWidth="1"/>
    <col min="6861" max="6861" width="12.109375" style="9" customWidth="1"/>
    <col min="6862" max="6862" width="8.88671875" style="9"/>
    <col min="6863" max="6863" width="11" style="9" customWidth="1"/>
    <col min="6864" max="6867" width="8.88671875" style="9"/>
    <col min="6868" max="6868" width="12.109375" style="9" customWidth="1"/>
    <col min="6869" max="7043" width="8.88671875" style="9"/>
    <col min="7044" max="7044" width="50" style="9" customWidth="1"/>
    <col min="7045" max="7046" width="0" style="9" hidden="1" customWidth="1"/>
    <col min="7047" max="7047" width="12.109375" style="9" customWidth="1"/>
    <col min="7048" max="7048" width="8.88671875" style="9"/>
    <col min="7049" max="7049" width="11" style="9" customWidth="1"/>
    <col min="7050" max="7053" width="8.88671875" style="9"/>
    <col min="7054" max="7054" width="12.109375" style="9" customWidth="1"/>
    <col min="7055" max="7055" width="8.88671875" style="9"/>
    <col min="7056" max="7056" width="11" style="9" customWidth="1"/>
    <col min="7057" max="7060" width="8.88671875" style="9"/>
    <col min="7061" max="7061" width="12.109375" style="9" customWidth="1"/>
    <col min="7062" max="7062" width="8.88671875" style="9"/>
    <col min="7063" max="7063" width="11" style="9" customWidth="1"/>
    <col min="7064" max="7067" width="8.88671875" style="9"/>
    <col min="7068" max="7068" width="12.109375" style="9" customWidth="1"/>
    <col min="7069" max="7069" width="8.88671875" style="9"/>
    <col min="7070" max="7070" width="11" style="9" customWidth="1"/>
    <col min="7071" max="7074" width="8.88671875" style="9"/>
    <col min="7075" max="7075" width="12.109375" style="9" customWidth="1"/>
    <col min="7076" max="7076" width="8.88671875" style="9"/>
    <col min="7077" max="7077" width="11" style="9" customWidth="1"/>
    <col min="7078" max="7081" width="8.88671875" style="9"/>
    <col min="7082" max="7082" width="12.109375" style="9" customWidth="1"/>
    <col min="7083" max="7083" width="8.88671875" style="9"/>
    <col min="7084" max="7084" width="11" style="9" customWidth="1"/>
    <col min="7085" max="7088" width="8.88671875" style="9"/>
    <col min="7089" max="7089" width="12.109375" style="9" customWidth="1"/>
    <col min="7090" max="7090" width="8.88671875" style="9"/>
    <col min="7091" max="7091" width="11" style="9" customWidth="1"/>
    <col min="7092" max="7095" width="8.88671875" style="9"/>
    <col min="7096" max="7096" width="12.109375" style="9" customWidth="1"/>
    <col min="7097" max="7097" width="8.88671875" style="9"/>
    <col min="7098" max="7098" width="11" style="9" customWidth="1"/>
    <col min="7099" max="7102" width="8.88671875" style="9"/>
    <col min="7103" max="7103" width="12.109375" style="9" customWidth="1"/>
    <col min="7104" max="7104" width="8.88671875" style="9"/>
    <col min="7105" max="7105" width="11" style="9" customWidth="1"/>
    <col min="7106" max="7109" width="8.88671875" style="9"/>
    <col min="7110" max="7110" width="12.109375" style="9" customWidth="1"/>
    <col min="7111" max="7111" width="8.88671875" style="9"/>
    <col min="7112" max="7112" width="11" style="9" customWidth="1"/>
    <col min="7113" max="7115" width="8.88671875" style="9"/>
    <col min="7116" max="7116" width="9.88671875" style="9" customWidth="1"/>
    <col min="7117" max="7117" width="12.109375" style="9" customWidth="1"/>
    <col min="7118" max="7118" width="8.88671875" style="9"/>
    <col min="7119" max="7119" width="11" style="9" customWidth="1"/>
    <col min="7120" max="7123" width="8.88671875" style="9"/>
    <col min="7124" max="7124" width="12.109375" style="9" customWidth="1"/>
    <col min="7125" max="7299" width="8.88671875" style="9"/>
    <col min="7300" max="7300" width="50" style="9" customWidth="1"/>
    <col min="7301" max="7302" width="0" style="9" hidden="1" customWidth="1"/>
    <col min="7303" max="7303" width="12.109375" style="9" customWidth="1"/>
    <col min="7304" max="7304" width="8.88671875" style="9"/>
    <col min="7305" max="7305" width="11" style="9" customWidth="1"/>
    <col min="7306" max="7309" width="8.88671875" style="9"/>
    <col min="7310" max="7310" width="12.109375" style="9" customWidth="1"/>
    <col min="7311" max="7311" width="8.88671875" style="9"/>
    <col min="7312" max="7312" width="11" style="9" customWidth="1"/>
    <col min="7313" max="7316" width="8.88671875" style="9"/>
    <col min="7317" max="7317" width="12.109375" style="9" customWidth="1"/>
    <col min="7318" max="7318" width="8.88671875" style="9"/>
    <col min="7319" max="7319" width="11" style="9" customWidth="1"/>
    <col min="7320" max="7323" width="8.88671875" style="9"/>
    <col min="7324" max="7324" width="12.109375" style="9" customWidth="1"/>
    <col min="7325" max="7325" width="8.88671875" style="9"/>
    <col min="7326" max="7326" width="11" style="9" customWidth="1"/>
    <col min="7327" max="7330" width="8.88671875" style="9"/>
    <col min="7331" max="7331" width="12.109375" style="9" customWidth="1"/>
    <col min="7332" max="7332" width="8.88671875" style="9"/>
    <col min="7333" max="7333" width="11" style="9" customWidth="1"/>
    <col min="7334" max="7337" width="8.88671875" style="9"/>
    <col min="7338" max="7338" width="12.109375" style="9" customWidth="1"/>
    <col min="7339" max="7339" width="8.88671875" style="9"/>
    <col min="7340" max="7340" width="11" style="9" customWidth="1"/>
    <col min="7341" max="7344" width="8.88671875" style="9"/>
    <col min="7345" max="7345" width="12.109375" style="9" customWidth="1"/>
    <col min="7346" max="7346" width="8.88671875" style="9"/>
    <col min="7347" max="7347" width="11" style="9" customWidth="1"/>
    <col min="7348" max="7351" width="8.88671875" style="9"/>
    <col min="7352" max="7352" width="12.109375" style="9" customWidth="1"/>
    <col min="7353" max="7353" width="8.88671875" style="9"/>
    <col min="7354" max="7354" width="11" style="9" customWidth="1"/>
    <col min="7355" max="7358" width="8.88671875" style="9"/>
    <col min="7359" max="7359" width="12.109375" style="9" customWidth="1"/>
    <col min="7360" max="7360" width="8.88671875" style="9"/>
    <col min="7361" max="7361" width="11" style="9" customWidth="1"/>
    <col min="7362" max="7365" width="8.88671875" style="9"/>
    <col min="7366" max="7366" width="12.109375" style="9" customWidth="1"/>
    <col min="7367" max="7367" width="8.88671875" style="9"/>
    <col min="7368" max="7368" width="11" style="9" customWidth="1"/>
    <col min="7369" max="7371" width="8.88671875" style="9"/>
    <col min="7372" max="7372" width="9.88671875" style="9" customWidth="1"/>
    <col min="7373" max="7373" width="12.109375" style="9" customWidth="1"/>
    <col min="7374" max="7374" width="8.88671875" style="9"/>
    <col min="7375" max="7375" width="11" style="9" customWidth="1"/>
    <col min="7376" max="7379" width="8.88671875" style="9"/>
    <col min="7380" max="7380" width="12.109375" style="9" customWidth="1"/>
    <col min="7381" max="7555" width="8.88671875" style="9"/>
    <col min="7556" max="7556" width="50" style="9" customWidth="1"/>
    <col min="7557" max="7558" width="0" style="9" hidden="1" customWidth="1"/>
    <col min="7559" max="7559" width="12.109375" style="9" customWidth="1"/>
    <col min="7560" max="7560" width="8.88671875" style="9"/>
    <col min="7561" max="7561" width="11" style="9" customWidth="1"/>
    <col min="7562" max="7565" width="8.88671875" style="9"/>
    <col min="7566" max="7566" width="12.109375" style="9" customWidth="1"/>
    <col min="7567" max="7567" width="8.88671875" style="9"/>
    <col min="7568" max="7568" width="11" style="9" customWidth="1"/>
    <col min="7569" max="7572" width="8.88671875" style="9"/>
    <col min="7573" max="7573" width="12.109375" style="9" customWidth="1"/>
    <col min="7574" max="7574" width="8.88671875" style="9"/>
    <col min="7575" max="7575" width="11" style="9" customWidth="1"/>
    <col min="7576" max="7579" width="8.88671875" style="9"/>
    <col min="7580" max="7580" width="12.109375" style="9" customWidth="1"/>
    <col min="7581" max="7581" width="8.88671875" style="9"/>
    <col min="7582" max="7582" width="11" style="9" customWidth="1"/>
    <col min="7583" max="7586" width="8.88671875" style="9"/>
    <col min="7587" max="7587" width="12.109375" style="9" customWidth="1"/>
    <col min="7588" max="7588" width="8.88671875" style="9"/>
    <col min="7589" max="7589" width="11" style="9" customWidth="1"/>
    <col min="7590" max="7593" width="8.88671875" style="9"/>
    <col min="7594" max="7594" width="12.109375" style="9" customWidth="1"/>
    <col min="7595" max="7595" width="8.88671875" style="9"/>
    <col min="7596" max="7596" width="11" style="9" customWidth="1"/>
    <col min="7597" max="7600" width="8.88671875" style="9"/>
    <col min="7601" max="7601" width="12.109375" style="9" customWidth="1"/>
    <col min="7602" max="7602" width="8.88671875" style="9"/>
    <col min="7603" max="7603" width="11" style="9" customWidth="1"/>
    <col min="7604" max="7607" width="8.88671875" style="9"/>
    <col min="7608" max="7608" width="12.109375" style="9" customWidth="1"/>
    <col min="7609" max="7609" width="8.88671875" style="9"/>
    <col min="7610" max="7610" width="11" style="9" customWidth="1"/>
    <col min="7611" max="7614" width="8.88671875" style="9"/>
    <col min="7615" max="7615" width="12.109375" style="9" customWidth="1"/>
    <col min="7616" max="7616" width="8.88671875" style="9"/>
    <col min="7617" max="7617" width="11" style="9" customWidth="1"/>
    <col min="7618" max="7621" width="8.88671875" style="9"/>
    <col min="7622" max="7622" width="12.109375" style="9" customWidth="1"/>
    <col min="7623" max="7623" width="8.88671875" style="9"/>
    <col min="7624" max="7624" width="11" style="9" customWidth="1"/>
    <col min="7625" max="7627" width="8.88671875" style="9"/>
    <col min="7628" max="7628" width="9.88671875" style="9" customWidth="1"/>
    <col min="7629" max="7629" width="12.109375" style="9" customWidth="1"/>
    <col min="7630" max="7630" width="8.88671875" style="9"/>
    <col min="7631" max="7631" width="11" style="9" customWidth="1"/>
    <col min="7632" max="7635" width="8.88671875" style="9"/>
    <col min="7636" max="7636" width="12.109375" style="9" customWidth="1"/>
    <col min="7637" max="7811" width="8.88671875" style="9"/>
    <col min="7812" max="7812" width="50" style="9" customWidth="1"/>
    <col min="7813" max="7814" width="0" style="9" hidden="1" customWidth="1"/>
    <col min="7815" max="7815" width="12.109375" style="9" customWidth="1"/>
    <col min="7816" max="7816" width="8.88671875" style="9"/>
    <col min="7817" max="7817" width="11" style="9" customWidth="1"/>
    <col min="7818" max="7821" width="8.88671875" style="9"/>
    <col min="7822" max="7822" width="12.109375" style="9" customWidth="1"/>
    <col min="7823" max="7823" width="8.88671875" style="9"/>
    <col min="7824" max="7824" width="11" style="9" customWidth="1"/>
    <col min="7825" max="7828" width="8.88671875" style="9"/>
    <col min="7829" max="7829" width="12.109375" style="9" customWidth="1"/>
    <col min="7830" max="7830" width="8.88671875" style="9"/>
    <col min="7831" max="7831" width="11" style="9" customWidth="1"/>
    <col min="7832" max="7835" width="8.88671875" style="9"/>
    <col min="7836" max="7836" width="12.109375" style="9" customWidth="1"/>
    <col min="7837" max="7837" width="8.88671875" style="9"/>
    <col min="7838" max="7838" width="11" style="9" customWidth="1"/>
    <col min="7839" max="7842" width="8.88671875" style="9"/>
    <col min="7843" max="7843" width="12.109375" style="9" customWidth="1"/>
    <col min="7844" max="7844" width="8.88671875" style="9"/>
    <col min="7845" max="7845" width="11" style="9" customWidth="1"/>
    <col min="7846" max="7849" width="8.88671875" style="9"/>
    <col min="7850" max="7850" width="12.109375" style="9" customWidth="1"/>
    <col min="7851" max="7851" width="8.88671875" style="9"/>
    <col min="7852" max="7852" width="11" style="9" customWidth="1"/>
    <col min="7853" max="7856" width="8.88671875" style="9"/>
    <col min="7857" max="7857" width="12.109375" style="9" customWidth="1"/>
    <col min="7858" max="7858" width="8.88671875" style="9"/>
    <col min="7859" max="7859" width="11" style="9" customWidth="1"/>
    <col min="7860" max="7863" width="8.88671875" style="9"/>
    <col min="7864" max="7864" width="12.109375" style="9" customWidth="1"/>
    <col min="7865" max="7865" width="8.88671875" style="9"/>
    <col min="7866" max="7866" width="11" style="9" customWidth="1"/>
    <col min="7867" max="7870" width="8.88671875" style="9"/>
    <col min="7871" max="7871" width="12.109375" style="9" customWidth="1"/>
    <col min="7872" max="7872" width="8.88671875" style="9"/>
    <col min="7873" max="7873" width="11" style="9" customWidth="1"/>
    <col min="7874" max="7877" width="8.88671875" style="9"/>
    <col min="7878" max="7878" width="12.109375" style="9" customWidth="1"/>
    <col min="7879" max="7879" width="8.88671875" style="9"/>
    <col min="7880" max="7880" width="11" style="9" customWidth="1"/>
    <col min="7881" max="7883" width="8.88671875" style="9"/>
    <col min="7884" max="7884" width="9.88671875" style="9" customWidth="1"/>
    <col min="7885" max="7885" width="12.109375" style="9" customWidth="1"/>
    <col min="7886" max="7886" width="8.88671875" style="9"/>
    <col min="7887" max="7887" width="11" style="9" customWidth="1"/>
    <col min="7888" max="7891" width="8.88671875" style="9"/>
    <col min="7892" max="7892" width="12.109375" style="9" customWidth="1"/>
    <col min="7893" max="8067" width="8.88671875" style="9"/>
    <col min="8068" max="8068" width="50" style="9" customWidth="1"/>
    <col min="8069" max="8070" width="0" style="9" hidden="1" customWidth="1"/>
    <col min="8071" max="8071" width="12.109375" style="9" customWidth="1"/>
    <col min="8072" max="8072" width="8.88671875" style="9"/>
    <col min="8073" max="8073" width="11" style="9" customWidth="1"/>
    <col min="8074" max="8077" width="8.88671875" style="9"/>
    <col min="8078" max="8078" width="12.109375" style="9" customWidth="1"/>
    <col min="8079" max="8079" width="8.88671875" style="9"/>
    <col min="8080" max="8080" width="11" style="9" customWidth="1"/>
    <col min="8081" max="8084" width="8.88671875" style="9"/>
    <col min="8085" max="8085" width="12.109375" style="9" customWidth="1"/>
    <col min="8086" max="8086" width="8.88671875" style="9"/>
    <col min="8087" max="8087" width="11" style="9" customWidth="1"/>
    <col min="8088" max="8091" width="8.88671875" style="9"/>
    <col min="8092" max="8092" width="12.109375" style="9" customWidth="1"/>
    <col min="8093" max="8093" width="8.88671875" style="9"/>
    <col min="8094" max="8094" width="11" style="9" customWidth="1"/>
    <col min="8095" max="8098" width="8.88671875" style="9"/>
    <col min="8099" max="8099" width="12.109375" style="9" customWidth="1"/>
    <col min="8100" max="8100" width="8.88671875" style="9"/>
    <col min="8101" max="8101" width="11" style="9" customWidth="1"/>
    <col min="8102" max="8105" width="8.88671875" style="9"/>
    <col min="8106" max="8106" width="12.109375" style="9" customWidth="1"/>
    <col min="8107" max="8107" width="8.88671875" style="9"/>
    <col min="8108" max="8108" width="11" style="9" customWidth="1"/>
    <col min="8109" max="8112" width="8.88671875" style="9"/>
    <col min="8113" max="8113" width="12.109375" style="9" customWidth="1"/>
    <col min="8114" max="8114" width="8.88671875" style="9"/>
    <col min="8115" max="8115" width="11" style="9" customWidth="1"/>
    <col min="8116" max="8119" width="8.88671875" style="9"/>
    <col min="8120" max="8120" width="12.109375" style="9" customWidth="1"/>
    <col min="8121" max="8121" width="8.88671875" style="9"/>
    <col min="8122" max="8122" width="11" style="9" customWidth="1"/>
    <col min="8123" max="8126" width="8.88671875" style="9"/>
    <col min="8127" max="8127" width="12.109375" style="9" customWidth="1"/>
    <col min="8128" max="8128" width="8.88671875" style="9"/>
    <col min="8129" max="8129" width="11" style="9" customWidth="1"/>
    <col min="8130" max="8133" width="8.88671875" style="9"/>
    <col min="8134" max="8134" width="12.109375" style="9" customWidth="1"/>
    <col min="8135" max="8135" width="8.88671875" style="9"/>
    <col min="8136" max="8136" width="11" style="9" customWidth="1"/>
    <col min="8137" max="8139" width="8.88671875" style="9"/>
    <col min="8140" max="8140" width="9.88671875" style="9" customWidth="1"/>
    <col min="8141" max="8141" width="12.109375" style="9" customWidth="1"/>
    <col min="8142" max="8142" width="8.88671875" style="9"/>
    <col min="8143" max="8143" width="11" style="9" customWidth="1"/>
    <col min="8144" max="8147" width="8.88671875" style="9"/>
    <col min="8148" max="8148" width="12.109375" style="9" customWidth="1"/>
    <col min="8149" max="8323" width="8.88671875" style="9"/>
    <col min="8324" max="8324" width="50" style="9" customWidth="1"/>
    <col min="8325" max="8326" width="0" style="9" hidden="1" customWidth="1"/>
    <col min="8327" max="8327" width="12.109375" style="9" customWidth="1"/>
    <col min="8328" max="8328" width="8.88671875" style="9"/>
    <col min="8329" max="8329" width="11" style="9" customWidth="1"/>
    <col min="8330" max="8333" width="8.88671875" style="9"/>
    <col min="8334" max="8334" width="12.109375" style="9" customWidth="1"/>
    <col min="8335" max="8335" width="8.88671875" style="9"/>
    <col min="8336" max="8336" width="11" style="9" customWidth="1"/>
    <col min="8337" max="8340" width="8.88671875" style="9"/>
    <col min="8341" max="8341" width="12.109375" style="9" customWidth="1"/>
    <col min="8342" max="8342" width="8.88671875" style="9"/>
    <col min="8343" max="8343" width="11" style="9" customWidth="1"/>
    <col min="8344" max="8347" width="8.88671875" style="9"/>
    <col min="8348" max="8348" width="12.109375" style="9" customWidth="1"/>
    <col min="8349" max="8349" width="8.88671875" style="9"/>
    <col min="8350" max="8350" width="11" style="9" customWidth="1"/>
    <col min="8351" max="8354" width="8.88671875" style="9"/>
    <col min="8355" max="8355" width="12.109375" style="9" customWidth="1"/>
    <col min="8356" max="8356" width="8.88671875" style="9"/>
    <col min="8357" max="8357" width="11" style="9" customWidth="1"/>
    <col min="8358" max="8361" width="8.88671875" style="9"/>
    <col min="8362" max="8362" width="12.109375" style="9" customWidth="1"/>
    <col min="8363" max="8363" width="8.88671875" style="9"/>
    <col min="8364" max="8364" width="11" style="9" customWidth="1"/>
    <col min="8365" max="8368" width="8.88671875" style="9"/>
    <col min="8369" max="8369" width="12.109375" style="9" customWidth="1"/>
    <col min="8370" max="8370" width="8.88671875" style="9"/>
    <col min="8371" max="8371" width="11" style="9" customWidth="1"/>
    <col min="8372" max="8375" width="8.88671875" style="9"/>
    <col min="8376" max="8376" width="12.109375" style="9" customWidth="1"/>
    <col min="8377" max="8377" width="8.88671875" style="9"/>
    <col min="8378" max="8378" width="11" style="9" customWidth="1"/>
    <col min="8379" max="8382" width="8.88671875" style="9"/>
    <col min="8383" max="8383" width="12.109375" style="9" customWidth="1"/>
    <col min="8384" max="8384" width="8.88671875" style="9"/>
    <col min="8385" max="8385" width="11" style="9" customWidth="1"/>
    <col min="8386" max="8389" width="8.88671875" style="9"/>
    <col min="8390" max="8390" width="12.109375" style="9" customWidth="1"/>
    <col min="8391" max="8391" width="8.88671875" style="9"/>
    <col min="8392" max="8392" width="11" style="9" customWidth="1"/>
    <col min="8393" max="8395" width="8.88671875" style="9"/>
    <col min="8396" max="8396" width="9.88671875" style="9" customWidth="1"/>
    <col min="8397" max="8397" width="12.109375" style="9" customWidth="1"/>
    <col min="8398" max="8398" width="8.88671875" style="9"/>
    <col min="8399" max="8399" width="11" style="9" customWidth="1"/>
    <col min="8400" max="8403" width="8.88671875" style="9"/>
    <col min="8404" max="8404" width="12.109375" style="9" customWidth="1"/>
    <col min="8405" max="8579" width="8.88671875" style="9"/>
    <col min="8580" max="8580" width="50" style="9" customWidth="1"/>
    <col min="8581" max="8582" width="0" style="9" hidden="1" customWidth="1"/>
    <col min="8583" max="8583" width="12.109375" style="9" customWidth="1"/>
    <col min="8584" max="8584" width="8.88671875" style="9"/>
    <col min="8585" max="8585" width="11" style="9" customWidth="1"/>
    <col min="8586" max="8589" width="8.88671875" style="9"/>
    <col min="8590" max="8590" width="12.109375" style="9" customWidth="1"/>
    <col min="8591" max="8591" width="8.88671875" style="9"/>
    <col min="8592" max="8592" width="11" style="9" customWidth="1"/>
    <col min="8593" max="8596" width="8.88671875" style="9"/>
    <col min="8597" max="8597" width="12.109375" style="9" customWidth="1"/>
    <col min="8598" max="8598" width="8.88671875" style="9"/>
    <col min="8599" max="8599" width="11" style="9" customWidth="1"/>
    <col min="8600" max="8603" width="8.88671875" style="9"/>
    <col min="8604" max="8604" width="12.109375" style="9" customWidth="1"/>
    <col min="8605" max="8605" width="8.88671875" style="9"/>
    <col min="8606" max="8606" width="11" style="9" customWidth="1"/>
    <col min="8607" max="8610" width="8.88671875" style="9"/>
    <col min="8611" max="8611" width="12.109375" style="9" customWidth="1"/>
    <col min="8612" max="8612" width="8.88671875" style="9"/>
    <col min="8613" max="8613" width="11" style="9" customWidth="1"/>
    <col min="8614" max="8617" width="8.88671875" style="9"/>
    <col min="8618" max="8618" width="12.109375" style="9" customWidth="1"/>
    <col min="8619" max="8619" width="8.88671875" style="9"/>
    <col min="8620" max="8620" width="11" style="9" customWidth="1"/>
    <col min="8621" max="8624" width="8.88671875" style="9"/>
    <col min="8625" max="8625" width="12.109375" style="9" customWidth="1"/>
    <col min="8626" max="8626" width="8.88671875" style="9"/>
    <col min="8627" max="8627" width="11" style="9" customWidth="1"/>
    <col min="8628" max="8631" width="8.88671875" style="9"/>
    <col min="8632" max="8632" width="12.109375" style="9" customWidth="1"/>
    <col min="8633" max="8633" width="8.88671875" style="9"/>
    <col min="8634" max="8634" width="11" style="9" customWidth="1"/>
    <col min="8635" max="8638" width="8.88671875" style="9"/>
    <col min="8639" max="8639" width="12.109375" style="9" customWidth="1"/>
    <col min="8640" max="8640" width="8.88671875" style="9"/>
    <col min="8641" max="8641" width="11" style="9" customWidth="1"/>
    <col min="8642" max="8645" width="8.88671875" style="9"/>
    <col min="8646" max="8646" width="12.109375" style="9" customWidth="1"/>
    <col min="8647" max="8647" width="8.88671875" style="9"/>
    <col min="8648" max="8648" width="11" style="9" customWidth="1"/>
    <col min="8649" max="8651" width="8.88671875" style="9"/>
    <col min="8652" max="8652" width="9.88671875" style="9" customWidth="1"/>
    <col min="8653" max="8653" width="12.109375" style="9" customWidth="1"/>
    <col min="8654" max="8654" width="8.88671875" style="9"/>
    <col min="8655" max="8655" width="11" style="9" customWidth="1"/>
    <col min="8656" max="8659" width="8.88671875" style="9"/>
    <col min="8660" max="8660" width="12.109375" style="9" customWidth="1"/>
    <col min="8661" max="8835" width="8.88671875" style="9"/>
    <col min="8836" max="8836" width="50" style="9" customWidth="1"/>
    <col min="8837" max="8838" width="0" style="9" hidden="1" customWidth="1"/>
    <col min="8839" max="8839" width="12.109375" style="9" customWidth="1"/>
    <col min="8840" max="8840" width="8.88671875" style="9"/>
    <col min="8841" max="8841" width="11" style="9" customWidth="1"/>
    <col min="8842" max="8845" width="8.88671875" style="9"/>
    <col min="8846" max="8846" width="12.109375" style="9" customWidth="1"/>
    <col min="8847" max="8847" width="8.88671875" style="9"/>
    <col min="8848" max="8848" width="11" style="9" customWidth="1"/>
    <col min="8849" max="8852" width="8.88671875" style="9"/>
    <col min="8853" max="8853" width="12.109375" style="9" customWidth="1"/>
    <col min="8854" max="8854" width="8.88671875" style="9"/>
    <col min="8855" max="8855" width="11" style="9" customWidth="1"/>
    <col min="8856" max="8859" width="8.88671875" style="9"/>
    <col min="8860" max="8860" width="12.109375" style="9" customWidth="1"/>
    <col min="8861" max="8861" width="8.88671875" style="9"/>
    <col min="8862" max="8862" width="11" style="9" customWidth="1"/>
    <col min="8863" max="8866" width="8.88671875" style="9"/>
    <col min="8867" max="8867" width="12.109375" style="9" customWidth="1"/>
    <col min="8868" max="8868" width="8.88671875" style="9"/>
    <col min="8869" max="8869" width="11" style="9" customWidth="1"/>
    <col min="8870" max="8873" width="8.88671875" style="9"/>
    <col min="8874" max="8874" width="12.109375" style="9" customWidth="1"/>
    <col min="8875" max="8875" width="8.88671875" style="9"/>
    <col min="8876" max="8876" width="11" style="9" customWidth="1"/>
    <col min="8877" max="8880" width="8.88671875" style="9"/>
    <col min="8881" max="8881" width="12.109375" style="9" customWidth="1"/>
    <col min="8882" max="8882" width="8.88671875" style="9"/>
    <col min="8883" max="8883" width="11" style="9" customWidth="1"/>
    <col min="8884" max="8887" width="8.88671875" style="9"/>
    <col min="8888" max="8888" width="12.109375" style="9" customWidth="1"/>
    <col min="8889" max="8889" width="8.88671875" style="9"/>
    <col min="8890" max="8890" width="11" style="9" customWidth="1"/>
    <col min="8891" max="8894" width="8.88671875" style="9"/>
    <col min="8895" max="8895" width="12.109375" style="9" customWidth="1"/>
    <col min="8896" max="8896" width="8.88671875" style="9"/>
    <col min="8897" max="8897" width="11" style="9" customWidth="1"/>
    <col min="8898" max="8901" width="8.88671875" style="9"/>
    <col min="8902" max="8902" width="12.109375" style="9" customWidth="1"/>
    <col min="8903" max="8903" width="8.88671875" style="9"/>
    <col min="8904" max="8904" width="11" style="9" customWidth="1"/>
    <col min="8905" max="8907" width="8.88671875" style="9"/>
    <col min="8908" max="8908" width="9.88671875" style="9" customWidth="1"/>
    <col min="8909" max="8909" width="12.109375" style="9" customWidth="1"/>
    <col min="8910" max="8910" width="8.88671875" style="9"/>
    <col min="8911" max="8911" width="11" style="9" customWidth="1"/>
    <col min="8912" max="8915" width="8.88671875" style="9"/>
    <col min="8916" max="8916" width="12.109375" style="9" customWidth="1"/>
    <col min="8917" max="9091" width="8.88671875" style="9"/>
    <col min="9092" max="9092" width="50" style="9" customWidth="1"/>
    <col min="9093" max="9094" width="0" style="9" hidden="1" customWidth="1"/>
    <col min="9095" max="9095" width="12.109375" style="9" customWidth="1"/>
    <col min="9096" max="9096" width="8.88671875" style="9"/>
    <col min="9097" max="9097" width="11" style="9" customWidth="1"/>
    <col min="9098" max="9101" width="8.88671875" style="9"/>
    <col min="9102" max="9102" width="12.109375" style="9" customWidth="1"/>
    <col min="9103" max="9103" width="8.88671875" style="9"/>
    <col min="9104" max="9104" width="11" style="9" customWidth="1"/>
    <col min="9105" max="9108" width="8.88671875" style="9"/>
    <col min="9109" max="9109" width="12.109375" style="9" customWidth="1"/>
    <col min="9110" max="9110" width="8.88671875" style="9"/>
    <col min="9111" max="9111" width="11" style="9" customWidth="1"/>
    <col min="9112" max="9115" width="8.88671875" style="9"/>
    <col min="9116" max="9116" width="12.109375" style="9" customWidth="1"/>
    <col min="9117" max="9117" width="8.88671875" style="9"/>
    <col min="9118" max="9118" width="11" style="9" customWidth="1"/>
    <col min="9119" max="9122" width="8.88671875" style="9"/>
    <col min="9123" max="9123" width="12.109375" style="9" customWidth="1"/>
    <col min="9124" max="9124" width="8.88671875" style="9"/>
    <col min="9125" max="9125" width="11" style="9" customWidth="1"/>
    <col min="9126" max="9129" width="8.88671875" style="9"/>
    <col min="9130" max="9130" width="12.109375" style="9" customWidth="1"/>
    <col min="9131" max="9131" width="8.88671875" style="9"/>
    <col min="9132" max="9132" width="11" style="9" customWidth="1"/>
    <col min="9133" max="9136" width="8.88671875" style="9"/>
    <col min="9137" max="9137" width="12.109375" style="9" customWidth="1"/>
    <col min="9138" max="9138" width="8.88671875" style="9"/>
    <col min="9139" max="9139" width="11" style="9" customWidth="1"/>
    <col min="9140" max="9143" width="8.88671875" style="9"/>
    <col min="9144" max="9144" width="12.109375" style="9" customWidth="1"/>
    <col min="9145" max="9145" width="8.88671875" style="9"/>
    <col min="9146" max="9146" width="11" style="9" customWidth="1"/>
    <col min="9147" max="9150" width="8.88671875" style="9"/>
    <col min="9151" max="9151" width="12.109375" style="9" customWidth="1"/>
    <col min="9152" max="9152" width="8.88671875" style="9"/>
    <col min="9153" max="9153" width="11" style="9" customWidth="1"/>
    <col min="9154" max="9157" width="8.88671875" style="9"/>
    <col min="9158" max="9158" width="12.109375" style="9" customWidth="1"/>
    <col min="9159" max="9159" width="8.88671875" style="9"/>
    <col min="9160" max="9160" width="11" style="9" customWidth="1"/>
    <col min="9161" max="9163" width="8.88671875" style="9"/>
    <col min="9164" max="9164" width="9.88671875" style="9" customWidth="1"/>
    <col min="9165" max="9165" width="12.109375" style="9" customWidth="1"/>
    <col min="9166" max="9166" width="8.88671875" style="9"/>
    <col min="9167" max="9167" width="11" style="9" customWidth="1"/>
    <col min="9168" max="9171" width="8.88671875" style="9"/>
    <col min="9172" max="9172" width="12.109375" style="9" customWidth="1"/>
    <col min="9173" max="9347" width="8.88671875" style="9"/>
    <col min="9348" max="9348" width="50" style="9" customWidth="1"/>
    <col min="9349" max="9350" width="0" style="9" hidden="1" customWidth="1"/>
    <col min="9351" max="9351" width="12.109375" style="9" customWidth="1"/>
    <col min="9352" max="9352" width="8.88671875" style="9"/>
    <col min="9353" max="9353" width="11" style="9" customWidth="1"/>
    <col min="9354" max="9357" width="8.88671875" style="9"/>
    <col min="9358" max="9358" width="12.109375" style="9" customWidth="1"/>
    <col min="9359" max="9359" width="8.88671875" style="9"/>
    <col min="9360" max="9360" width="11" style="9" customWidth="1"/>
    <col min="9361" max="9364" width="8.88671875" style="9"/>
    <col min="9365" max="9365" width="12.109375" style="9" customWidth="1"/>
    <col min="9366" max="9366" width="8.88671875" style="9"/>
    <col min="9367" max="9367" width="11" style="9" customWidth="1"/>
    <col min="9368" max="9371" width="8.88671875" style="9"/>
    <col min="9372" max="9372" width="12.109375" style="9" customWidth="1"/>
    <col min="9373" max="9373" width="8.88671875" style="9"/>
    <col min="9374" max="9374" width="11" style="9" customWidth="1"/>
    <col min="9375" max="9378" width="8.88671875" style="9"/>
    <col min="9379" max="9379" width="12.109375" style="9" customWidth="1"/>
    <col min="9380" max="9380" width="8.88671875" style="9"/>
    <col min="9381" max="9381" width="11" style="9" customWidth="1"/>
    <col min="9382" max="9385" width="8.88671875" style="9"/>
    <col min="9386" max="9386" width="12.109375" style="9" customWidth="1"/>
    <col min="9387" max="9387" width="8.88671875" style="9"/>
    <col min="9388" max="9388" width="11" style="9" customWidth="1"/>
    <col min="9389" max="9392" width="8.88671875" style="9"/>
    <col min="9393" max="9393" width="12.109375" style="9" customWidth="1"/>
    <col min="9394" max="9394" width="8.88671875" style="9"/>
    <col min="9395" max="9395" width="11" style="9" customWidth="1"/>
    <col min="9396" max="9399" width="8.88671875" style="9"/>
    <col min="9400" max="9400" width="12.109375" style="9" customWidth="1"/>
    <col min="9401" max="9401" width="8.88671875" style="9"/>
    <col min="9402" max="9402" width="11" style="9" customWidth="1"/>
    <col min="9403" max="9406" width="8.88671875" style="9"/>
    <col min="9407" max="9407" width="12.109375" style="9" customWidth="1"/>
    <col min="9408" max="9408" width="8.88671875" style="9"/>
    <col min="9409" max="9409" width="11" style="9" customWidth="1"/>
    <col min="9410" max="9413" width="8.88671875" style="9"/>
    <col min="9414" max="9414" width="12.109375" style="9" customWidth="1"/>
    <col min="9415" max="9415" width="8.88671875" style="9"/>
    <col min="9416" max="9416" width="11" style="9" customWidth="1"/>
    <col min="9417" max="9419" width="8.88671875" style="9"/>
    <col min="9420" max="9420" width="9.88671875" style="9" customWidth="1"/>
    <col min="9421" max="9421" width="12.109375" style="9" customWidth="1"/>
    <col min="9422" max="9422" width="8.88671875" style="9"/>
    <col min="9423" max="9423" width="11" style="9" customWidth="1"/>
    <col min="9424" max="9427" width="8.88671875" style="9"/>
    <col min="9428" max="9428" width="12.109375" style="9" customWidth="1"/>
    <col min="9429" max="9603" width="8.88671875" style="9"/>
    <col min="9604" max="9604" width="50" style="9" customWidth="1"/>
    <col min="9605" max="9606" width="0" style="9" hidden="1" customWidth="1"/>
    <col min="9607" max="9607" width="12.109375" style="9" customWidth="1"/>
    <col min="9608" max="9608" width="8.88671875" style="9"/>
    <col min="9609" max="9609" width="11" style="9" customWidth="1"/>
    <col min="9610" max="9613" width="8.88671875" style="9"/>
    <col min="9614" max="9614" width="12.109375" style="9" customWidth="1"/>
    <col min="9615" max="9615" width="8.88671875" style="9"/>
    <col min="9616" max="9616" width="11" style="9" customWidth="1"/>
    <col min="9617" max="9620" width="8.88671875" style="9"/>
    <col min="9621" max="9621" width="12.109375" style="9" customWidth="1"/>
    <col min="9622" max="9622" width="8.88671875" style="9"/>
    <col min="9623" max="9623" width="11" style="9" customWidth="1"/>
    <col min="9624" max="9627" width="8.88671875" style="9"/>
    <col min="9628" max="9628" width="12.109375" style="9" customWidth="1"/>
    <col min="9629" max="9629" width="8.88671875" style="9"/>
    <col min="9630" max="9630" width="11" style="9" customWidth="1"/>
    <col min="9631" max="9634" width="8.88671875" style="9"/>
    <col min="9635" max="9635" width="12.109375" style="9" customWidth="1"/>
    <col min="9636" max="9636" width="8.88671875" style="9"/>
    <col min="9637" max="9637" width="11" style="9" customWidth="1"/>
    <col min="9638" max="9641" width="8.88671875" style="9"/>
    <col min="9642" max="9642" width="12.109375" style="9" customWidth="1"/>
    <col min="9643" max="9643" width="8.88671875" style="9"/>
    <col min="9644" max="9644" width="11" style="9" customWidth="1"/>
    <col min="9645" max="9648" width="8.88671875" style="9"/>
    <col min="9649" max="9649" width="12.109375" style="9" customWidth="1"/>
    <col min="9650" max="9650" width="8.88671875" style="9"/>
    <col min="9651" max="9651" width="11" style="9" customWidth="1"/>
    <col min="9652" max="9655" width="8.88671875" style="9"/>
    <col min="9656" max="9656" width="12.109375" style="9" customWidth="1"/>
    <col min="9657" max="9657" width="8.88671875" style="9"/>
    <col min="9658" max="9658" width="11" style="9" customWidth="1"/>
    <col min="9659" max="9662" width="8.88671875" style="9"/>
    <col min="9663" max="9663" width="12.109375" style="9" customWidth="1"/>
    <col min="9664" max="9664" width="8.88671875" style="9"/>
    <col min="9665" max="9665" width="11" style="9" customWidth="1"/>
    <col min="9666" max="9669" width="8.88671875" style="9"/>
    <col min="9670" max="9670" width="12.109375" style="9" customWidth="1"/>
    <col min="9671" max="9671" width="8.88671875" style="9"/>
    <col min="9672" max="9672" width="11" style="9" customWidth="1"/>
    <col min="9673" max="9675" width="8.88671875" style="9"/>
    <col min="9676" max="9676" width="9.88671875" style="9" customWidth="1"/>
    <col min="9677" max="9677" width="12.109375" style="9" customWidth="1"/>
    <col min="9678" max="9678" width="8.88671875" style="9"/>
    <col min="9679" max="9679" width="11" style="9" customWidth="1"/>
    <col min="9680" max="9683" width="8.88671875" style="9"/>
    <col min="9684" max="9684" width="12.109375" style="9" customWidth="1"/>
    <col min="9685" max="9859" width="8.88671875" style="9"/>
    <col min="9860" max="9860" width="50" style="9" customWidth="1"/>
    <col min="9861" max="9862" width="0" style="9" hidden="1" customWidth="1"/>
    <col min="9863" max="9863" width="12.109375" style="9" customWidth="1"/>
    <col min="9864" max="9864" width="8.88671875" style="9"/>
    <col min="9865" max="9865" width="11" style="9" customWidth="1"/>
    <col min="9866" max="9869" width="8.88671875" style="9"/>
    <col min="9870" max="9870" width="12.109375" style="9" customWidth="1"/>
    <col min="9871" max="9871" width="8.88671875" style="9"/>
    <col min="9872" max="9872" width="11" style="9" customWidth="1"/>
    <col min="9873" max="9876" width="8.88671875" style="9"/>
    <col min="9877" max="9877" width="12.109375" style="9" customWidth="1"/>
    <col min="9878" max="9878" width="8.88671875" style="9"/>
    <col min="9879" max="9879" width="11" style="9" customWidth="1"/>
    <col min="9880" max="9883" width="8.88671875" style="9"/>
    <col min="9884" max="9884" width="12.109375" style="9" customWidth="1"/>
    <col min="9885" max="9885" width="8.88671875" style="9"/>
    <col min="9886" max="9886" width="11" style="9" customWidth="1"/>
    <col min="9887" max="9890" width="8.88671875" style="9"/>
    <col min="9891" max="9891" width="12.109375" style="9" customWidth="1"/>
    <col min="9892" max="9892" width="8.88671875" style="9"/>
    <col min="9893" max="9893" width="11" style="9" customWidth="1"/>
    <col min="9894" max="9897" width="8.88671875" style="9"/>
    <col min="9898" max="9898" width="12.109375" style="9" customWidth="1"/>
    <col min="9899" max="9899" width="8.88671875" style="9"/>
    <col min="9900" max="9900" width="11" style="9" customWidth="1"/>
    <col min="9901" max="9904" width="8.88671875" style="9"/>
    <col min="9905" max="9905" width="12.109375" style="9" customWidth="1"/>
    <col min="9906" max="9906" width="8.88671875" style="9"/>
    <col min="9907" max="9907" width="11" style="9" customWidth="1"/>
    <col min="9908" max="9911" width="8.88671875" style="9"/>
    <col min="9912" max="9912" width="12.109375" style="9" customWidth="1"/>
    <col min="9913" max="9913" width="8.88671875" style="9"/>
    <col min="9914" max="9914" width="11" style="9" customWidth="1"/>
    <col min="9915" max="9918" width="8.88671875" style="9"/>
    <col min="9919" max="9919" width="12.109375" style="9" customWidth="1"/>
    <col min="9920" max="9920" width="8.88671875" style="9"/>
    <col min="9921" max="9921" width="11" style="9" customWidth="1"/>
    <col min="9922" max="9925" width="8.88671875" style="9"/>
    <col min="9926" max="9926" width="12.109375" style="9" customWidth="1"/>
    <col min="9927" max="9927" width="8.88671875" style="9"/>
    <col min="9928" max="9928" width="11" style="9" customWidth="1"/>
    <col min="9929" max="9931" width="8.88671875" style="9"/>
    <col min="9932" max="9932" width="9.88671875" style="9" customWidth="1"/>
    <col min="9933" max="9933" width="12.109375" style="9" customWidth="1"/>
    <col min="9934" max="9934" width="8.88671875" style="9"/>
    <col min="9935" max="9935" width="11" style="9" customWidth="1"/>
    <col min="9936" max="9939" width="8.88671875" style="9"/>
    <col min="9940" max="9940" width="12.109375" style="9" customWidth="1"/>
    <col min="9941" max="10115" width="8.88671875" style="9"/>
    <col min="10116" max="10116" width="50" style="9" customWidth="1"/>
    <col min="10117" max="10118" width="0" style="9" hidden="1" customWidth="1"/>
    <col min="10119" max="10119" width="12.109375" style="9" customWidth="1"/>
    <col min="10120" max="10120" width="8.88671875" style="9"/>
    <col min="10121" max="10121" width="11" style="9" customWidth="1"/>
    <col min="10122" max="10125" width="8.88671875" style="9"/>
    <col min="10126" max="10126" width="12.109375" style="9" customWidth="1"/>
    <col min="10127" max="10127" width="8.88671875" style="9"/>
    <col min="10128" max="10128" width="11" style="9" customWidth="1"/>
    <col min="10129" max="10132" width="8.88671875" style="9"/>
    <col min="10133" max="10133" width="12.109375" style="9" customWidth="1"/>
    <col min="10134" max="10134" width="8.88671875" style="9"/>
    <col min="10135" max="10135" width="11" style="9" customWidth="1"/>
    <col min="10136" max="10139" width="8.88671875" style="9"/>
    <col min="10140" max="10140" width="12.109375" style="9" customWidth="1"/>
    <col min="10141" max="10141" width="8.88671875" style="9"/>
    <col min="10142" max="10142" width="11" style="9" customWidth="1"/>
    <col min="10143" max="10146" width="8.88671875" style="9"/>
    <col min="10147" max="10147" width="12.109375" style="9" customWidth="1"/>
    <col min="10148" max="10148" width="8.88671875" style="9"/>
    <col min="10149" max="10149" width="11" style="9" customWidth="1"/>
    <col min="10150" max="10153" width="8.88671875" style="9"/>
    <col min="10154" max="10154" width="12.109375" style="9" customWidth="1"/>
    <col min="10155" max="10155" width="8.88671875" style="9"/>
    <col min="10156" max="10156" width="11" style="9" customWidth="1"/>
    <col min="10157" max="10160" width="8.88671875" style="9"/>
    <col min="10161" max="10161" width="12.109375" style="9" customWidth="1"/>
    <col min="10162" max="10162" width="8.88671875" style="9"/>
    <col min="10163" max="10163" width="11" style="9" customWidth="1"/>
    <col min="10164" max="10167" width="8.88671875" style="9"/>
    <col min="10168" max="10168" width="12.109375" style="9" customWidth="1"/>
    <col min="10169" max="10169" width="8.88671875" style="9"/>
    <col min="10170" max="10170" width="11" style="9" customWidth="1"/>
    <col min="10171" max="10174" width="8.88671875" style="9"/>
    <col min="10175" max="10175" width="12.109375" style="9" customWidth="1"/>
    <col min="10176" max="10176" width="8.88671875" style="9"/>
    <col min="10177" max="10177" width="11" style="9" customWidth="1"/>
    <col min="10178" max="10181" width="8.88671875" style="9"/>
    <col min="10182" max="10182" width="12.109375" style="9" customWidth="1"/>
    <col min="10183" max="10183" width="8.88671875" style="9"/>
    <col min="10184" max="10184" width="11" style="9" customWidth="1"/>
    <col min="10185" max="10187" width="8.88671875" style="9"/>
    <col min="10188" max="10188" width="9.88671875" style="9" customWidth="1"/>
    <col min="10189" max="10189" width="12.109375" style="9" customWidth="1"/>
    <col min="10190" max="10190" width="8.88671875" style="9"/>
    <col min="10191" max="10191" width="11" style="9" customWidth="1"/>
    <col min="10192" max="10195" width="8.88671875" style="9"/>
    <col min="10196" max="10196" width="12.109375" style="9" customWidth="1"/>
    <col min="10197" max="10371" width="8.88671875" style="9"/>
    <col min="10372" max="10372" width="50" style="9" customWidth="1"/>
    <col min="10373" max="10374" width="0" style="9" hidden="1" customWidth="1"/>
    <col min="10375" max="10375" width="12.109375" style="9" customWidth="1"/>
    <col min="10376" max="10376" width="8.88671875" style="9"/>
    <col min="10377" max="10377" width="11" style="9" customWidth="1"/>
    <col min="10378" max="10381" width="8.88671875" style="9"/>
    <col min="10382" max="10382" width="12.109375" style="9" customWidth="1"/>
    <col min="10383" max="10383" width="8.88671875" style="9"/>
    <col min="10384" max="10384" width="11" style="9" customWidth="1"/>
    <col min="10385" max="10388" width="8.88671875" style="9"/>
    <col min="10389" max="10389" width="12.109375" style="9" customWidth="1"/>
    <col min="10390" max="10390" width="8.88671875" style="9"/>
    <col min="10391" max="10391" width="11" style="9" customWidth="1"/>
    <col min="10392" max="10395" width="8.88671875" style="9"/>
    <col min="10396" max="10396" width="12.109375" style="9" customWidth="1"/>
    <col min="10397" max="10397" width="8.88671875" style="9"/>
    <col min="10398" max="10398" width="11" style="9" customWidth="1"/>
    <col min="10399" max="10402" width="8.88671875" style="9"/>
    <col min="10403" max="10403" width="12.109375" style="9" customWidth="1"/>
    <col min="10404" max="10404" width="8.88671875" style="9"/>
    <col min="10405" max="10405" width="11" style="9" customWidth="1"/>
    <col min="10406" max="10409" width="8.88671875" style="9"/>
    <col min="10410" max="10410" width="12.109375" style="9" customWidth="1"/>
    <col min="10411" max="10411" width="8.88671875" style="9"/>
    <col min="10412" max="10412" width="11" style="9" customWidth="1"/>
    <col min="10413" max="10416" width="8.88671875" style="9"/>
    <col min="10417" max="10417" width="12.109375" style="9" customWidth="1"/>
    <col min="10418" max="10418" width="8.88671875" style="9"/>
    <col min="10419" max="10419" width="11" style="9" customWidth="1"/>
    <col min="10420" max="10423" width="8.88671875" style="9"/>
    <col min="10424" max="10424" width="12.109375" style="9" customWidth="1"/>
    <col min="10425" max="10425" width="8.88671875" style="9"/>
    <col min="10426" max="10426" width="11" style="9" customWidth="1"/>
    <col min="10427" max="10430" width="8.88671875" style="9"/>
    <col min="10431" max="10431" width="12.109375" style="9" customWidth="1"/>
    <col min="10432" max="10432" width="8.88671875" style="9"/>
    <col min="10433" max="10433" width="11" style="9" customWidth="1"/>
    <col min="10434" max="10437" width="8.88671875" style="9"/>
    <col min="10438" max="10438" width="12.109375" style="9" customWidth="1"/>
    <col min="10439" max="10439" width="8.88671875" style="9"/>
    <col min="10440" max="10440" width="11" style="9" customWidth="1"/>
    <col min="10441" max="10443" width="8.88671875" style="9"/>
    <col min="10444" max="10444" width="9.88671875" style="9" customWidth="1"/>
    <col min="10445" max="10445" width="12.109375" style="9" customWidth="1"/>
    <col min="10446" max="10446" width="8.88671875" style="9"/>
    <col min="10447" max="10447" width="11" style="9" customWidth="1"/>
    <col min="10448" max="10451" width="8.88671875" style="9"/>
    <col min="10452" max="10452" width="12.109375" style="9" customWidth="1"/>
    <col min="10453" max="10627" width="8.88671875" style="9"/>
    <col min="10628" max="10628" width="50" style="9" customWidth="1"/>
    <col min="10629" max="10630" width="0" style="9" hidden="1" customWidth="1"/>
    <col min="10631" max="10631" width="12.109375" style="9" customWidth="1"/>
    <col min="10632" max="10632" width="8.88671875" style="9"/>
    <col min="10633" max="10633" width="11" style="9" customWidth="1"/>
    <col min="10634" max="10637" width="8.88671875" style="9"/>
    <col min="10638" max="10638" width="12.109375" style="9" customWidth="1"/>
    <col min="10639" max="10639" width="8.88671875" style="9"/>
    <col min="10640" max="10640" width="11" style="9" customWidth="1"/>
    <col min="10641" max="10644" width="8.88671875" style="9"/>
    <col min="10645" max="10645" width="12.109375" style="9" customWidth="1"/>
    <col min="10646" max="10646" width="8.88671875" style="9"/>
    <col min="10647" max="10647" width="11" style="9" customWidth="1"/>
    <col min="10648" max="10651" width="8.88671875" style="9"/>
    <col min="10652" max="10652" width="12.109375" style="9" customWidth="1"/>
    <col min="10653" max="10653" width="8.88671875" style="9"/>
    <col min="10654" max="10654" width="11" style="9" customWidth="1"/>
    <col min="10655" max="10658" width="8.88671875" style="9"/>
    <col min="10659" max="10659" width="12.109375" style="9" customWidth="1"/>
    <col min="10660" max="10660" width="8.88671875" style="9"/>
    <col min="10661" max="10661" width="11" style="9" customWidth="1"/>
    <col min="10662" max="10665" width="8.88671875" style="9"/>
    <col min="10666" max="10666" width="12.109375" style="9" customWidth="1"/>
    <col min="10667" max="10667" width="8.88671875" style="9"/>
    <col min="10668" max="10668" width="11" style="9" customWidth="1"/>
    <col min="10669" max="10672" width="8.88671875" style="9"/>
    <col min="10673" max="10673" width="12.109375" style="9" customWidth="1"/>
    <col min="10674" max="10674" width="8.88671875" style="9"/>
    <col min="10675" max="10675" width="11" style="9" customWidth="1"/>
    <col min="10676" max="10679" width="8.88671875" style="9"/>
    <col min="10680" max="10680" width="12.109375" style="9" customWidth="1"/>
    <col min="10681" max="10681" width="8.88671875" style="9"/>
    <col min="10682" max="10682" width="11" style="9" customWidth="1"/>
    <col min="10683" max="10686" width="8.88671875" style="9"/>
    <col min="10687" max="10687" width="12.109375" style="9" customWidth="1"/>
    <col min="10688" max="10688" width="8.88671875" style="9"/>
    <col min="10689" max="10689" width="11" style="9" customWidth="1"/>
    <col min="10690" max="10693" width="8.88671875" style="9"/>
    <col min="10694" max="10694" width="12.109375" style="9" customWidth="1"/>
    <col min="10695" max="10695" width="8.88671875" style="9"/>
    <col min="10696" max="10696" width="11" style="9" customWidth="1"/>
    <col min="10697" max="10699" width="8.88671875" style="9"/>
    <col min="10700" max="10700" width="9.88671875" style="9" customWidth="1"/>
    <col min="10701" max="10701" width="12.109375" style="9" customWidth="1"/>
    <col min="10702" max="10702" width="8.88671875" style="9"/>
    <col min="10703" max="10703" width="11" style="9" customWidth="1"/>
    <col min="10704" max="10707" width="8.88671875" style="9"/>
    <col min="10708" max="10708" width="12.109375" style="9" customWidth="1"/>
    <col min="10709" max="10883" width="8.88671875" style="9"/>
    <col min="10884" max="10884" width="50" style="9" customWidth="1"/>
    <col min="10885" max="10886" width="0" style="9" hidden="1" customWidth="1"/>
    <col min="10887" max="10887" width="12.109375" style="9" customWidth="1"/>
    <col min="10888" max="10888" width="8.88671875" style="9"/>
    <col min="10889" max="10889" width="11" style="9" customWidth="1"/>
    <col min="10890" max="10893" width="8.88671875" style="9"/>
    <col min="10894" max="10894" width="12.109375" style="9" customWidth="1"/>
    <col min="10895" max="10895" width="8.88671875" style="9"/>
    <col min="10896" max="10896" width="11" style="9" customWidth="1"/>
    <col min="10897" max="10900" width="8.88671875" style="9"/>
    <col min="10901" max="10901" width="12.109375" style="9" customWidth="1"/>
    <col min="10902" max="10902" width="8.88671875" style="9"/>
    <col min="10903" max="10903" width="11" style="9" customWidth="1"/>
    <col min="10904" max="10907" width="8.88671875" style="9"/>
    <col min="10908" max="10908" width="12.109375" style="9" customWidth="1"/>
    <col min="10909" max="10909" width="8.88671875" style="9"/>
    <col min="10910" max="10910" width="11" style="9" customWidth="1"/>
    <col min="10911" max="10914" width="8.88671875" style="9"/>
    <col min="10915" max="10915" width="12.109375" style="9" customWidth="1"/>
    <col min="10916" max="10916" width="8.88671875" style="9"/>
    <col min="10917" max="10917" width="11" style="9" customWidth="1"/>
    <col min="10918" max="10921" width="8.88671875" style="9"/>
    <col min="10922" max="10922" width="12.109375" style="9" customWidth="1"/>
    <col min="10923" max="10923" width="8.88671875" style="9"/>
    <col min="10924" max="10924" width="11" style="9" customWidth="1"/>
    <col min="10925" max="10928" width="8.88671875" style="9"/>
    <col min="10929" max="10929" width="12.109375" style="9" customWidth="1"/>
    <col min="10930" max="10930" width="8.88671875" style="9"/>
    <col min="10931" max="10931" width="11" style="9" customWidth="1"/>
    <col min="10932" max="10935" width="8.88671875" style="9"/>
    <col min="10936" max="10936" width="12.109375" style="9" customWidth="1"/>
    <col min="10937" max="10937" width="8.88671875" style="9"/>
    <col min="10938" max="10938" width="11" style="9" customWidth="1"/>
    <col min="10939" max="10942" width="8.88671875" style="9"/>
    <col min="10943" max="10943" width="12.109375" style="9" customWidth="1"/>
    <col min="10944" max="10944" width="8.88671875" style="9"/>
    <col min="10945" max="10945" width="11" style="9" customWidth="1"/>
    <col min="10946" max="10949" width="8.88671875" style="9"/>
    <col min="10950" max="10950" width="12.109375" style="9" customWidth="1"/>
    <col min="10951" max="10951" width="8.88671875" style="9"/>
    <col min="10952" max="10952" width="11" style="9" customWidth="1"/>
    <col min="10953" max="10955" width="8.88671875" style="9"/>
    <col min="10956" max="10956" width="9.88671875" style="9" customWidth="1"/>
    <col min="10957" max="10957" width="12.109375" style="9" customWidth="1"/>
    <col min="10958" max="10958" width="8.88671875" style="9"/>
    <col min="10959" max="10959" width="11" style="9" customWidth="1"/>
    <col min="10960" max="10963" width="8.88671875" style="9"/>
    <col min="10964" max="10964" width="12.109375" style="9" customWidth="1"/>
    <col min="10965" max="11139" width="8.88671875" style="9"/>
    <col min="11140" max="11140" width="50" style="9" customWidth="1"/>
    <col min="11141" max="11142" width="0" style="9" hidden="1" customWidth="1"/>
    <col min="11143" max="11143" width="12.109375" style="9" customWidth="1"/>
    <col min="11144" max="11144" width="8.88671875" style="9"/>
    <col min="11145" max="11145" width="11" style="9" customWidth="1"/>
    <col min="11146" max="11149" width="8.88671875" style="9"/>
    <col min="11150" max="11150" width="12.109375" style="9" customWidth="1"/>
    <col min="11151" max="11151" width="8.88671875" style="9"/>
    <col min="11152" max="11152" width="11" style="9" customWidth="1"/>
    <col min="11153" max="11156" width="8.88671875" style="9"/>
    <col min="11157" max="11157" width="12.109375" style="9" customWidth="1"/>
    <col min="11158" max="11158" width="8.88671875" style="9"/>
    <col min="11159" max="11159" width="11" style="9" customWidth="1"/>
    <col min="11160" max="11163" width="8.88671875" style="9"/>
    <col min="11164" max="11164" width="12.109375" style="9" customWidth="1"/>
    <col min="11165" max="11165" width="8.88671875" style="9"/>
    <col min="11166" max="11166" width="11" style="9" customWidth="1"/>
    <col min="11167" max="11170" width="8.88671875" style="9"/>
    <col min="11171" max="11171" width="12.109375" style="9" customWidth="1"/>
    <col min="11172" max="11172" width="8.88671875" style="9"/>
    <col min="11173" max="11173" width="11" style="9" customWidth="1"/>
    <col min="11174" max="11177" width="8.88671875" style="9"/>
    <col min="11178" max="11178" width="12.109375" style="9" customWidth="1"/>
    <col min="11179" max="11179" width="8.88671875" style="9"/>
    <col min="11180" max="11180" width="11" style="9" customWidth="1"/>
    <col min="11181" max="11184" width="8.88671875" style="9"/>
    <col min="11185" max="11185" width="12.109375" style="9" customWidth="1"/>
    <col min="11186" max="11186" width="8.88671875" style="9"/>
    <col min="11187" max="11187" width="11" style="9" customWidth="1"/>
    <col min="11188" max="11191" width="8.88671875" style="9"/>
    <col min="11192" max="11192" width="12.109375" style="9" customWidth="1"/>
    <col min="11193" max="11193" width="8.88671875" style="9"/>
    <col min="11194" max="11194" width="11" style="9" customWidth="1"/>
    <col min="11195" max="11198" width="8.88671875" style="9"/>
    <col min="11199" max="11199" width="12.109375" style="9" customWidth="1"/>
    <col min="11200" max="11200" width="8.88671875" style="9"/>
    <col min="11201" max="11201" width="11" style="9" customWidth="1"/>
    <col min="11202" max="11205" width="8.88671875" style="9"/>
    <col min="11206" max="11206" width="12.109375" style="9" customWidth="1"/>
    <col min="11207" max="11207" width="8.88671875" style="9"/>
    <col min="11208" max="11208" width="11" style="9" customWidth="1"/>
    <col min="11209" max="11211" width="8.88671875" style="9"/>
    <col min="11212" max="11212" width="9.88671875" style="9" customWidth="1"/>
    <col min="11213" max="11213" width="12.109375" style="9" customWidth="1"/>
    <col min="11214" max="11214" width="8.88671875" style="9"/>
    <col min="11215" max="11215" width="11" style="9" customWidth="1"/>
    <col min="11216" max="11219" width="8.88671875" style="9"/>
    <col min="11220" max="11220" width="12.109375" style="9" customWidth="1"/>
    <col min="11221" max="11395" width="8.88671875" style="9"/>
    <col min="11396" max="11396" width="50" style="9" customWidth="1"/>
    <col min="11397" max="11398" width="0" style="9" hidden="1" customWidth="1"/>
    <col min="11399" max="11399" width="12.109375" style="9" customWidth="1"/>
    <col min="11400" max="11400" width="8.88671875" style="9"/>
    <col min="11401" max="11401" width="11" style="9" customWidth="1"/>
    <col min="11402" max="11405" width="8.88671875" style="9"/>
    <col min="11406" max="11406" width="12.109375" style="9" customWidth="1"/>
    <col min="11407" max="11407" width="8.88671875" style="9"/>
    <col min="11408" max="11408" width="11" style="9" customWidth="1"/>
    <col min="11409" max="11412" width="8.88671875" style="9"/>
    <col min="11413" max="11413" width="12.109375" style="9" customWidth="1"/>
    <col min="11414" max="11414" width="8.88671875" style="9"/>
    <col min="11415" max="11415" width="11" style="9" customWidth="1"/>
    <col min="11416" max="11419" width="8.88671875" style="9"/>
    <col min="11420" max="11420" width="12.109375" style="9" customWidth="1"/>
    <col min="11421" max="11421" width="8.88671875" style="9"/>
    <col min="11422" max="11422" width="11" style="9" customWidth="1"/>
    <col min="11423" max="11426" width="8.88671875" style="9"/>
    <col min="11427" max="11427" width="12.109375" style="9" customWidth="1"/>
    <col min="11428" max="11428" width="8.88671875" style="9"/>
    <col min="11429" max="11429" width="11" style="9" customWidth="1"/>
    <col min="11430" max="11433" width="8.88671875" style="9"/>
    <col min="11434" max="11434" width="12.109375" style="9" customWidth="1"/>
    <col min="11435" max="11435" width="8.88671875" style="9"/>
    <col min="11436" max="11436" width="11" style="9" customWidth="1"/>
    <col min="11437" max="11440" width="8.88671875" style="9"/>
    <col min="11441" max="11441" width="12.109375" style="9" customWidth="1"/>
    <col min="11442" max="11442" width="8.88671875" style="9"/>
    <col min="11443" max="11443" width="11" style="9" customWidth="1"/>
    <col min="11444" max="11447" width="8.88671875" style="9"/>
    <col min="11448" max="11448" width="12.109375" style="9" customWidth="1"/>
    <col min="11449" max="11449" width="8.88671875" style="9"/>
    <col min="11450" max="11450" width="11" style="9" customWidth="1"/>
    <col min="11451" max="11454" width="8.88671875" style="9"/>
    <col min="11455" max="11455" width="12.109375" style="9" customWidth="1"/>
    <col min="11456" max="11456" width="8.88671875" style="9"/>
    <col min="11457" max="11457" width="11" style="9" customWidth="1"/>
    <col min="11458" max="11461" width="8.88671875" style="9"/>
    <col min="11462" max="11462" width="12.109375" style="9" customWidth="1"/>
    <col min="11463" max="11463" width="8.88671875" style="9"/>
    <col min="11464" max="11464" width="11" style="9" customWidth="1"/>
    <col min="11465" max="11467" width="8.88671875" style="9"/>
    <col min="11468" max="11468" width="9.88671875" style="9" customWidth="1"/>
    <col min="11469" max="11469" width="12.109375" style="9" customWidth="1"/>
    <col min="11470" max="11470" width="8.88671875" style="9"/>
    <col min="11471" max="11471" width="11" style="9" customWidth="1"/>
    <col min="11472" max="11475" width="8.88671875" style="9"/>
    <col min="11476" max="11476" width="12.109375" style="9" customWidth="1"/>
    <col min="11477" max="11651" width="8.88671875" style="9"/>
    <col min="11652" max="11652" width="50" style="9" customWidth="1"/>
    <col min="11653" max="11654" width="0" style="9" hidden="1" customWidth="1"/>
    <col min="11655" max="11655" width="12.109375" style="9" customWidth="1"/>
    <col min="11656" max="11656" width="8.88671875" style="9"/>
    <col min="11657" max="11657" width="11" style="9" customWidth="1"/>
    <col min="11658" max="11661" width="8.88671875" style="9"/>
    <col min="11662" max="11662" width="12.109375" style="9" customWidth="1"/>
    <col min="11663" max="11663" width="8.88671875" style="9"/>
    <col min="11664" max="11664" width="11" style="9" customWidth="1"/>
    <col min="11665" max="11668" width="8.88671875" style="9"/>
    <col min="11669" max="11669" width="12.109375" style="9" customWidth="1"/>
    <col min="11670" max="11670" width="8.88671875" style="9"/>
    <col min="11671" max="11671" width="11" style="9" customWidth="1"/>
    <col min="11672" max="11675" width="8.88671875" style="9"/>
    <col min="11676" max="11676" width="12.109375" style="9" customWidth="1"/>
    <col min="11677" max="11677" width="8.88671875" style="9"/>
    <col min="11678" max="11678" width="11" style="9" customWidth="1"/>
    <col min="11679" max="11682" width="8.88671875" style="9"/>
    <col min="11683" max="11683" width="12.109375" style="9" customWidth="1"/>
    <col min="11684" max="11684" width="8.88671875" style="9"/>
    <col min="11685" max="11685" width="11" style="9" customWidth="1"/>
    <col min="11686" max="11689" width="8.88671875" style="9"/>
    <col min="11690" max="11690" width="12.109375" style="9" customWidth="1"/>
    <col min="11691" max="11691" width="8.88671875" style="9"/>
    <col min="11692" max="11692" width="11" style="9" customWidth="1"/>
    <col min="11693" max="11696" width="8.88671875" style="9"/>
    <col min="11697" max="11697" width="12.109375" style="9" customWidth="1"/>
    <col min="11698" max="11698" width="8.88671875" style="9"/>
    <col min="11699" max="11699" width="11" style="9" customWidth="1"/>
    <col min="11700" max="11703" width="8.88671875" style="9"/>
    <col min="11704" max="11704" width="12.109375" style="9" customWidth="1"/>
    <col min="11705" max="11705" width="8.88671875" style="9"/>
    <col min="11706" max="11706" width="11" style="9" customWidth="1"/>
    <col min="11707" max="11710" width="8.88671875" style="9"/>
    <col min="11711" max="11711" width="12.109375" style="9" customWidth="1"/>
    <col min="11712" max="11712" width="8.88671875" style="9"/>
    <col min="11713" max="11713" width="11" style="9" customWidth="1"/>
    <col min="11714" max="11717" width="8.88671875" style="9"/>
    <col min="11718" max="11718" width="12.109375" style="9" customWidth="1"/>
    <col min="11719" max="11719" width="8.88671875" style="9"/>
    <col min="11720" max="11720" width="11" style="9" customWidth="1"/>
    <col min="11721" max="11723" width="8.88671875" style="9"/>
    <col min="11724" max="11724" width="9.88671875" style="9" customWidth="1"/>
    <col min="11725" max="11725" width="12.109375" style="9" customWidth="1"/>
    <col min="11726" max="11726" width="8.88671875" style="9"/>
    <col min="11727" max="11727" width="11" style="9" customWidth="1"/>
    <col min="11728" max="11731" width="8.88671875" style="9"/>
    <col min="11732" max="11732" width="12.109375" style="9" customWidth="1"/>
    <col min="11733" max="11907" width="8.88671875" style="9"/>
    <col min="11908" max="11908" width="50" style="9" customWidth="1"/>
    <col min="11909" max="11910" width="0" style="9" hidden="1" customWidth="1"/>
    <col min="11911" max="11911" width="12.109375" style="9" customWidth="1"/>
    <col min="11912" max="11912" width="8.88671875" style="9"/>
    <col min="11913" max="11913" width="11" style="9" customWidth="1"/>
    <col min="11914" max="11917" width="8.88671875" style="9"/>
    <col min="11918" max="11918" width="12.109375" style="9" customWidth="1"/>
    <col min="11919" max="11919" width="8.88671875" style="9"/>
    <col min="11920" max="11920" width="11" style="9" customWidth="1"/>
    <col min="11921" max="11924" width="8.88671875" style="9"/>
    <col min="11925" max="11925" width="12.109375" style="9" customWidth="1"/>
    <col min="11926" max="11926" width="8.88671875" style="9"/>
    <col min="11927" max="11927" width="11" style="9" customWidth="1"/>
    <col min="11928" max="11931" width="8.88671875" style="9"/>
    <col min="11932" max="11932" width="12.109375" style="9" customWidth="1"/>
    <col min="11933" max="11933" width="8.88671875" style="9"/>
    <col min="11934" max="11934" width="11" style="9" customWidth="1"/>
    <col min="11935" max="11938" width="8.88671875" style="9"/>
    <col min="11939" max="11939" width="12.109375" style="9" customWidth="1"/>
    <col min="11940" max="11940" width="8.88671875" style="9"/>
    <col min="11941" max="11941" width="11" style="9" customWidth="1"/>
    <col min="11942" max="11945" width="8.88671875" style="9"/>
    <col min="11946" max="11946" width="12.109375" style="9" customWidth="1"/>
    <col min="11947" max="11947" width="8.88671875" style="9"/>
    <col min="11948" max="11948" width="11" style="9" customWidth="1"/>
    <col min="11949" max="11952" width="8.88671875" style="9"/>
    <col min="11953" max="11953" width="12.109375" style="9" customWidth="1"/>
    <col min="11954" max="11954" width="8.88671875" style="9"/>
    <col min="11955" max="11955" width="11" style="9" customWidth="1"/>
    <col min="11956" max="11959" width="8.88671875" style="9"/>
    <col min="11960" max="11960" width="12.109375" style="9" customWidth="1"/>
    <col min="11961" max="11961" width="8.88671875" style="9"/>
    <col min="11962" max="11962" width="11" style="9" customWidth="1"/>
    <col min="11963" max="11966" width="8.88671875" style="9"/>
    <col min="11967" max="11967" width="12.109375" style="9" customWidth="1"/>
    <col min="11968" max="11968" width="8.88671875" style="9"/>
    <col min="11969" max="11969" width="11" style="9" customWidth="1"/>
    <col min="11970" max="11973" width="8.88671875" style="9"/>
    <col min="11974" max="11974" width="12.109375" style="9" customWidth="1"/>
    <col min="11975" max="11975" width="8.88671875" style="9"/>
    <col min="11976" max="11976" width="11" style="9" customWidth="1"/>
    <col min="11977" max="11979" width="8.88671875" style="9"/>
    <col min="11980" max="11980" width="9.88671875" style="9" customWidth="1"/>
    <col min="11981" max="11981" width="12.109375" style="9" customWidth="1"/>
    <col min="11982" max="11982" width="8.88671875" style="9"/>
    <col min="11983" max="11983" width="11" style="9" customWidth="1"/>
    <col min="11984" max="11987" width="8.88671875" style="9"/>
    <col min="11988" max="11988" width="12.109375" style="9" customWidth="1"/>
    <col min="11989" max="12163" width="8.88671875" style="9"/>
    <col min="12164" max="12164" width="50" style="9" customWidth="1"/>
    <col min="12165" max="12166" width="0" style="9" hidden="1" customWidth="1"/>
    <col min="12167" max="12167" width="12.109375" style="9" customWidth="1"/>
    <col min="12168" max="12168" width="8.88671875" style="9"/>
    <col min="12169" max="12169" width="11" style="9" customWidth="1"/>
    <col min="12170" max="12173" width="8.88671875" style="9"/>
    <col min="12174" max="12174" width="12.109375" style="9" customWidth="1"/>
    <col min="12175" max="12175" width="8.88671875" style="9"/>
    <col min="12176" max="12176" width="11" style="9" customWidth="1"/>
    <col min="12177" max="12180" width="8.88671875" style="9"/>
    <col min="12181" max="12181" width="12.109375" style="9" customWidth="1"/>
    <col min="12182" max="12182" width="8.88671875" style="9"/>
    <col min="12183" max="12183" width="11" style="9" customWidth="1"/>
    <col min="12184" max="12187" width="8.88671875" style="9"/>
    <col min="12188" max="12188" width="12.109375" style="9" customWidth="1"/>
    <col min="12189" max="12189" width="8.88671875" style="9"/>
    <col min="12190" max="12190" width="11" style="9" customWidth="1"/>
    <col min="12191" max="12194" width="8.88671875" style="9"/>
    <col min="12195" max="12195" width="12.109375" style="9" customWidth="1"/>
    <col min="12196" max="12196" width="8.88671875" style="9"/>
    <col min="12197" max="12197" width="11" style="9" customWidth="1"/>
    <col min="12198" max="12201" width="8.88671875" style="9"/>
    <col min="12202" max="12202" width="12.109375" style="9" customWidth="1"/>
    <col min="12203" max="12203" width="8.88671875" style="9"/>
    <col min="12204" max="12204" width="11" style="9" customWidth="1"/>
    <col min="12205" max="12208" width="8.88671875" style="9"/>
    <col min="12209" max="12209" width="12.109375" style="9" customWidth="1"/>
    <col min="12210" max="12210" width="8.88671875" style="9"/>
    <col min="12211" max="12211" width="11" style="9" customWidth="1"/>
    <col min="12212" max="12215" width="8.88671875" style="9"/>
    <col min="12216" max="12216" width="12.109375" style="9" customWidth="1"/>
    <col min="12217" max="12217" width="8.88671875" style="9"/>
    <col min="12218" max="12218" width="11" style="9" customWidth="1"/>
    <col min="12219" max="12222" width="8.88671875" style="9"/>
    <col min="12223" max="12223" width="12.109375" style="9" customWidth="1"/>
    <col min="12224" max="12224" width="8.88671875" style="9"/>
    <col min="12225" max="12225" width="11" style="9" customWidth="1"/>
    <col min="12226" max="12229" width="8.88671875" style="9"/>
    <col min="12230" max="12230" width="12.109375" style="9" customWidth="1"/>
    <col min="12231" max="12231" width="8.88671875" style="9"/>
    <col min="12232" max="12232" width="11" style="9" customWidth="1"/>
    <col min="12233" max="12235" width="8.88671875" style="9"/>
    <col min="12236" max="12236" width="9.88671875" style="9" customWidth="1"/>
    <col min="12237" max="12237" width="12.109375" style="9" customWidth="1"/>
    <col min="12238" max="12238" width="8.88671875" style="9"/>
    <col min="12239" max="12239" width="11" style="9" customWidth="1"/>
    <col min="12240" max="12243" width="8.88671875" style="9"/>
    <col min="12244" max="12244" width="12.109375" style="9" customWidth="1"/>
    <col min="12245" max="12419" width="8.88671875" style="9"/>
    <col min="12420" max="12420" width="50" style="9" customWidth="1"/>
    <col min="12421" max="12422" width="0" style="9" hidden="1" customWidth="1"/>
    <col min="12423" max="12423" width="12.109375" style="9" customWidth="1"/>
    <col min="12424" max="12424" width="8.88671875" style="9"/>
    <col min="12425" max="12425" width="11" style="9" customWidth="1"/>
    <col min="12426" max="12429" width="8.88671875" style="9"/>
    <col min="12430" max="12430" width="12.109375" style="9" customWidth="1"/>
    <col min="12431" max="12431" width="8.88671875" style="9"/>
    <col min="12432" max="12432" width="11" style="9" customWidth="1"/>
    <col min="12433" max="12436" width="8.88671875" style="9"/>
    <col min="12437" max="12437" width="12.109375" style="9" customWidth="1"/>
    <col min="12438" max="12438" width="8.88671875" style="9"/>
    <col min="12439" max="12439" width="11" style="9" customWidth="1"/>
    <col min="12440" max="12443" width="8.88671875" style="9"/>
    <col min="12444" max="12444" width="12.109375" style="9" customWidth="1"/>
    <col min="12445" max="12445" width="8.88671875" style="9"/>
    <col min="12446" max="12446" width="11" style="9" customWidth="1"/>
    <col min="12447" max="12450" width="8.88671875" style="9"/>
    <col min="12451" max="12451" width="12.109375" style="9" customWidth="1"/>
    <col min="12452" max="12452" width="8.88671875" style="9"/>
    <col min="12453" max="12453" width="11" style="9" customWidth="1"/>
    <col min="12454" max="12457" width="8.88671875" style="9"/>
    <col min="12458" max="12458" width="12.109375" style="9" customWidth="1"/>
    <col min="12459" max="12459" width="8.88671875" style="9"/>
    <col min="12460" max="12460" width="11" style="9" customWidth="1"/>
    <col min="12461" max="12464" width="8.88671875" style="9"/>
    <col min="12465" max="12465" width="12.109375" style="9" customWidth="1"/>
    <col min="12466" max="12466" width="8.88671875" style="9"/>
    <col min="12467" max="12467" width="11" style="9" customWidth="1"/>
    <col min="12468" max="12471" width="8.88671875" style="9"/>
    <col min="12472" max="12472" width="12.109375" style="9" customWidth="1"/>
    <col min="12473" max="12473" width="8.88671875" style="9"/>
    <col min="12474" max="12474" width="11" style="9" customWidth="1"/>
    <col min="12475" max="12478" width="8.88671875" style="9"/>
    <col min="12479" max="12479" width="12.109375" style="9" customWidth="1"/>
    <col min="12480" max="12480" width="8.88671875" style="9"/>
    <col min="12481" max="12481" width="11" style="9" customWidth="1"/>
    <col min="12482" max="12485" width="8.88671875" style="9"/>
    <col min="12486" max="12486" width="12.109375" style="9" customWidth="1"/>
    <col min="12487" max="12487" width="8.88671875" style="9"/>
    <col min="12488" max="12488" width="11" style="9" customWidth="1"/>
    <col min="12489" max="12491" width="8.88671875" style="9"/>
    <col min="12492" max="12492" width="9.88671875" style="9" customWidth="1"/>
    <col min="12493" max="12493" width="12.109375" style="9" customWidth="1"/>
    <col min="12494" max="12494" width="8.88671875" style="9"/>
    <col min="12495" max="12495" width="11" style="9" customWidth="1"/>
    <col min="12496" max="12499" width="8.88671875" style="9"/>
    <col min="12500" max="12500" width="12.109375" style="9" customWidth="1"/>
    <col min="12501" max="12675" width="8.88671875" style="9"/>
    <col min="12676" max="12676" width="50" style="9" customWidth="1"/>
    <col min="12677" max="12678" width="0" style="9" hidden="1" customWidth="1"/>
    <col min="12679" max="12679" width="12.109375" style="9" customWidth="1"/>
    <col min="12680" max="12680" width="8.88671875" style="9"/>
    <col min="12681" max="12681" width="11" style="9" customWidth="1"/>
    <col min="12682" max="12685" width="8.88671875" style="9"/>
    <col min="12686" max="12686" width="12.109375" style="9" customWidth="1"/>
    <col min="12687" max="12687" width="8.88671875" style="9"/>
    <col min="12688" max="12688" width="11" style="9" customWidth="1"/>
    <col min="12689" max="12692" width="8.88671875" style="9"/>
    <col min="12693" max="12693" width="12.109375" style="9" customWidth="1"/>
    <col min="12694" max="12694" width="8.88671875" style="9"/>
    <col min="12695" max="12695" width="11" style="9" customWidth="1"/>
    <col min="12696" max="12699" width="8.88671875" style="9"/>
    <col min="12700" max="12700" width="12.109375" style="9" customWidth="1"/>
    <col min="12701" max="12701" width="8.88671875" style="9"/>
    <col min="12702" max="12702" width="11" style="9" customWidth="1"/>
    <col min="12703" max="12706" width="8.88671875" style="9"/>
    <col min="12707" max="12707" width="12.109375" style="9" customWidth="1"/>
    <col min="12708" max="12708" width="8.88671875" style="9"/>
    <col min="12709" max="12709" width="11" style="9" customWidth="1"/>
    <col min="12710" max="12713" width="8.88671875" style="9"/>
    <col min="12714" max="12714" width="12.109375" style="9" customWidth="1"/>
    <col min="12715" max="12715" width="8.88671875" style="9"/>
    <col min="12716" max="12716" width="11" style="9" customWidth="1"/>
    <col min="12717" max="12720" width="8.88671875" style="9"/>
    <col min="12721" max="12721" width="12.109375" style="9" customWidth="1"/>
    <col min="12722" max="12722" width="8.88671875" style="9"/>
    <col min="12723" max="12723" width="11" style="9" customWidth="1"/>
    <col min="12724" max="12727" width="8.88671875" style="9"/>
    <col min="12728" max="12728" width="12.109375" style="9" customWidth="1"/>
    <col min="12729" max="12729" width="8.88671875" style="9"/>
    <col min="12730" max="12730" width="11" style="9" customWidth="1"/>
    <col min="12731" max="12734" width="8.88671875" style="9"/>
    <col min="12735" max="12735" width="12.109375" style="9" customWidth="1"/>
    <col min="12736" max="12736" width="8.88671875" style="9"/>
    <col min="12737" max="12737" width="11" style="9" customWidth="1"/>
    <col min="12738" max="12741" width="8.88671875" style="9"/>
    <col min="12742" max="12742" width="12.109375" style="9" customWidth="1"/>
    <col min="12743" max="12743" width="8.88671875" style="9"/>
    <col min="12744" max="12744" width="11" style="9" customWidth="1"/>
    <col min="12745" max="12747" width="8.88671875" style="9"/>
    <col min="12748" max="12748" width="9.88671875" style="9" customWidth="1"/>
    <col min="12749" max="12749" width="12.109375" style="9" customWidth="1"/>
    <col min="12750" max="12750" width="8.88671875" style="9"/>
    <col min="12751" max="12751" width="11" style="9" customWidth="1"/>
    <col min="12752" max="12755" width="8.88671875" style="9"/>
    <col min="12756" max="12756" width="12.109375" style="9" customWidth="1"/>
    <col min="12757" max="12931" width="8.88671875" style="9"/>
    <col min="12932" max="12932" width="50" style="9" customWidth="1"/>
    <col min="12933" max="12934" width="0" style="9" hidden="1" customWidth="1"/>
    <col min="12935" max="12935" width="12.109375" style="9" customWidth="1"/>
    <col min="12936" max="12936" width="8.88671875" style="9"/>
    <col min="12937" max="12937" width="11" style="9" customWidth="1"/>
    <col min="12938" max="12941" width="8.88671875" style="9"/>
    <col min="12942" max="12942" width="12.109375" style="9" customWidth="1"/>
    <col min="12943" max="12943" width="8.88671875" style="9"/>
    <col min="12944" max="12944" width="11" style="9" customWidth="1"/>
    <col min="12945" max="12948" width="8.88671875" style="9"/>
    <col min="12949" max="12949" width="12.109375" style="9" customWidth="1"/>
    <col min="12950" max="12950" width="8.88671875" style="9"/>
    <col min="12951" max="12951" width="11" style="9" customWidth="1"/>
    <col min="12952" max="12955" width="8.88671875" style="9"/>
    <col min="12956" max="12956" width="12.109375" style="9" customWidth="1"/>
    <col min="12957" max="12957" width="8.88671875" style="9"/>
    <col min="12958" max="12958" width="11" style="9" customWidth="1"/>
    <col min="12959" max="12962" width="8.88671875" style="9"/>
    <col min="12963" max="12963" width="12.109375" style="9" customWidth="1"/>
    <col min="12964" max="12964" width="8.88671875" style="9"/>
    <col min="12965" max="12965" width="11" style="9" customWidth="1"/>
    <col min="12966" max="12969" width="8.88671875" style="9"/>
    <col min="12970" max="12970" width="12.109375" style="9" customWidth="1"/>
    <col min="12971" max="12971" width="8.88671875" style="9"/>
    <col min="12972" max="12972" width="11" style="9" customWidth="1"/>
    <col min="12973" max="12976" width="8.88671875" style="9"/>
    <col min="12977" max="12977" width="12.109375" style="9" customWidth="1"/>
    <col min="12978" max="12978" width="8.88671875" style="9"/>
    <col min="12979" max="12979" width="11" style="9" customWidth="1"/>
    <col min="12980" max="12983" width="8.88671875" style="9"/>
    <col min="12984" max="12984" width="12.109375" style="9" customWidth="1"/>
    <col min="12985" max="12985" width="8.88671875" style="9"/>
    <col min="12986" max="12986" width="11" style="9" customWidth="1"/>
    <col min="12987" max="12990" width="8.88671875" style="9"/>
    <col min="12991" max="12991" width="12.109375" style="9" customWidth="1"/>
    <col min="12992" max="12992" width="8.88671875" style="9"/>
    <col min="12993" max="12993" width="11" style="9" customWidth="1"/>
    <col min="12994" max="12997" width="8.88671875" style="9"/>
    <col min="12998" max="12998" width="12.109375" style="9" customWidth="1"/>
    <col min="12999" max="12999" width="8.88671875" style="9"/>
    <col min="13000" max="13000" width="11" style="9" customWidth="1"/>
    <col min="13001" max="13003" width="8.88671875" style="9"/>
    <col min="13004" max="13004" width="9.88671875" style="9" customWidth="1"/>
    <col min="13005" max="13005" width="12.109375" style="9" customWidth="1"/>
    <col min="13006" max="13006" width="8.88671875" style="9"/>
    <col min="13007" max="13007" width="11" style="9" customWidth="1"/>
    <col min="13008" max="13011" width="8.88671875" style="9"/>
    <col min="13012" max="13012" width="12.109375" style="9" customWidth="1"/>
    <col min="13013" max="13187" width="8.88671875" style="9"/>
    <col min="13188" max="13188" width="50" style="9" customWidth="1"/>
    <col min="13189" max="13190" width="0" style="9" hidden="1" customWidth="1"/>
    <col min="13191" max="13191" width="12.109375" style="9" customWidth="1"/>
    <col min="13192" max="13192" width="8.88671875" style="9"/>
    <col min="13193" max="13193" width="11" style="9" customWidth="1"/>
    <col min="13194" max="13197" width="8.88671875" style="9"/>
    <col min="13198" max="13198" width="12.109375" style="9" customWidth="1"/>
    <col min="13199" max="13199" width="8.88671875" style="9"/>
    <col min="13200" max="13200" width="11" style="9" customWidth="1"/>
    <col min="13201" max="13204" width="8.88671875" style="9"/>
    <col min="13205" max="13205" width="12.109375" style="9" customWidth="1"/>
    <col min="13206" max="13206" width="8.88671875" style="9"/>
    <col min="13207" max="13207" width="11" style="9" customWidth="1"/>
    <col min="13208" max="13211" width="8.88671875" style="9"/>
    <col min="13212" max="13212" width="12.109375" style="9" customWidth="1"/>
    <col min="13213" max="13213" width="8.88671875" style="9"/>
    <col min="13214" max="13214" width="11" style="9" customWidth="1"/>
    <col min="13215" max="13218" width="8.88671875" style="9"/>
    <col min="13219" max="13219" width="12.109375" style="9" customWidth="1"/>
    <col min="13220" max="13220" width="8.88671875" style="9"/>
    <col min="13221" max="13221" width="11" style="9" customWidth="1"/>
    <col min="13222" max="13225" width="8.88671875" style="9"/>
    <col min="13226" max="13226" width="12.109375" style="9" customWidth="1"/>
    <col min="13227" max="13227" width="8.88671875" style="9"/>
    <col min="13228" max="13228" width="11" style="9" customWidth="1"/>
    <col min="13229" max="13232" width="8.88671875" style="9"/>
    <col min="13233" max="13233" width="12.109375" style="9" customWidth="1"/>
    <col min="13234" max="13234" width="8.88671875" style="9"/>
    <col min="13235" max="13235" width="11" style="9" customWidth="1"/>
    <col min="13236" max="13239" width="8.88671875" style="9"/>
    <col min="13240" max="13240" width="12.109375" style="9" customWidth="1"/>
    <col min="13241" max="13241" width="8.88671875" style="9"/>
    <col min="13242" max="13242" width="11" style="9" customWidth="1"/>
    <col min="13243" max="13246" width="8.88671875" style="9"/>
    <col min="13247" max="13247" width="12.109375" style="9" customWidth="1"/>
    <col min="13248" max="13248" width="8.88671875" style="9"/>
    <col min="13249" max="13249" width="11" style="9" customWidth="1"/>
    <col min="13250" max="13253" width="8.88671875" style="9"/>
    <col min="13254" max="13254" width="12.109375" style="9" customWidth="1"/>
    <col min="13255" max="13255" width="8.88671875" style="9"/>
    <col min="13256" max="13256" width="11" style="9" customWidth="1"/>
    <col min="13257" max="13259" width="8.88671875" style="9"/>
    <col min="13260" max="13260" width="9.88671875" style="9" customWidth="1"/>
    <col min="13261" max="13261" width="12.109375" style="9" customWidth="1"/>
    <col min="13262" max="13262" width="8.88671875" style="9"/>
    <col min="13263" max="13263" width="11" style="9" customWidth="1"/>
    <col min="13264" max="13267" width="8.88671875" style="9"/>
    <col min="13268" max="13268" width="12.109375" style="9" customWidth="1"/>
    <col min="13269" max="13443" width="8.88671875" style="9"/>
    <col min="13444" max="13444" width="50" style="9" customWidth="1"/>
    <col min="13445" max="13446" width="0" style="9" hidden="1" customWidth="1"/>
    <col min="13447" max="13447" width="12.109375" style="9" customWidth="1"/>
    <col min="13448" max="13448" width="8.88671875" style="9"/>
    <col min="13449" max="13449" width="11" style="9" customWidth="1"/>
    <col min="13450" max="13453" width="8.88671875" style="9"/>
    <col min="13454" max="13454" width="12.109375" style="9" customWidth="1"/>
    <col min="13455" max="13455" width="8.88671875" style="9"/>
    <col min="13456" max="13456" width="11" style="9" customWidth="1"/>
    <col min="13457" max="13460" width="8.88671875" style="9"/>
    <col min="13461" max="13461" width="12.109375" style="9" customWidth="1"/>
    <col min="13462" max="13462" width="8.88671875" style="9"/>
    <col min="13463" max="13463" width="11" style="9" customWidth="1"/>
    <col min="13464" max="13467" width="8.88671875" style="9"/>
    <col min="13468" max="13468" width="12.109375" style="9" customWidth="1"/>
    <col min="13469" max="13469" width="8.88671875" style="9"/>
    <col min="13470" max="13470" width="11" style="9" customWidth="1"/>
    <col min="13471" max="13474" width="8.88671875" style="9"/>
    <col min="13475" max="13475" width="12.109375" style="9" customWidth="1"/>
    <col min="13476" max="13476" width="8.88671875" style="9"/>
    <col min="13477" max="13477" width="11" style="9" customWidth="1"/>
    <col min="13478" max="13481" width="8.88671875" style="9"/>
    <col min="13482" max="13482" width="12.109375" style="9" customWidth="1"/>
    <col min="13483" max="13483" width="8.88671875" style="9"/>
    <col min="13484" max="13484" width="11" style="9" customWidth="1"/>
    <col min="13485" max="13488" width="8.88671875" style="9"/>
    <col min="13489" max="13489" width="12.109375" style="9" customWidth="1"/>
    <col min="13490" max="13490" width="8.88671875" style="9"/>
    <col min="13491" max="13491" width="11" style="9" customWidth="1"/>
    <col min="13492" max="13495" width="8.88671875" style="9"/>
    <col min="13496" max="13496" width="12.109375" style="9" customWidth="1"/>
    <col min="13497" max="13497" width="8.88671875" style="9"/>
    <col min="13498" max="13498" width="11" style="9" customWidth="1"/>
    <col min="13499" max="13502" width="8.88671875" style="9"/>
    <col min="13503" max="13503" width="12.109375" style="9" customWidth="1"/>
    <col min="13504" max="13504" width="8.88671875" style="9"/>
    <col min="13505" max="13505" width="11" style="9" customWidth="1"/>
    <col min="13506" max="13509" width="8.88671875" style="9"/>
    <col min="13510" max="13510" width="12.109375" style="9" customWidth="1"/>
    <col min="13511" max="13511" width="8.88671875" style="9"/>
    <col min="13512" max="13512" width="11" style="9" customWidth="1"/>
    <col min="13513" max="13515" width="8.88671875" style="9"/>
    <col min="13516" max="13516" width="9.88671875" style="9" customWidth="1"/>
    <col min="13517" max="13517" width="12.109375" style="9" customWidth="1"/>
    <col min="13518" max="13518" width="8.88671875" style="9"/>
    <col min="13519" max="13519" width="11" style="9" customWidth="1"/>
    <col min="13520" max="13523" width="8.88671875" style="9"/>
    <col min="13524" max="13524" width="12.109375" style="9" customWidth="1"/>
    <col min="13525" max="13699" width="8.88671875" style="9"/>
    <col min="13700" max="13700" width="50" style="9" customWidth="1"/>
    <col min="13701" max="13702" width="0" style="9" hidden="1" customWidth="1"/>
    <col min="13703" max="13703" width="12.109375" style="9" customWidth="1"/>
    <col min="13704" max="13704" width="8.88671875" style="9"/>
    <col min="13705" max="13705" width="11" style="9" customWidth="1"/>
    <col min="13706" max="13709" width="8.88671875" style="9"/>
    <col min="13710" max="13710" width="12.109375" style="9" customWidth="1"/>
    <col min="13711" max="13711" width="8.88671875" style="9"/>
    <col min="13712" max="13712" width="11" style="9" customWidth="1"/>
    <col min="13713" max="13716" width="8.88671875" style="9"/>
    <col min="13717" max="13717" width="12.109375" style="9" customWidth="1"/>
    <col min="13718" max="13718" width="8.88671875" style="9"/>
    <col min="13719" max="13719" width="11" style="9" customWidth="1"/>
    <col min="13720" max="13723" width="8.88671875" style="9"/>
    <col min="13724" max="13724" width="12.109375" style="9" customWidth="1"/>
    <col min="13725" max="13725" width="8.88671875" style="9"/>
    <col min="13726" max="13726" width="11" style="9" customWidth="1"/>
    <col min="13727" max="13730" width="8.88671875" style="9"/>
    <col min="13731" max="13731" width="12.109375" style="9" customWidth="1"/>
    <col min="13732" max="13732" width="8.88671875" style="9"/>
    <col min="13733" max="13733" width="11" style="9" customWidth="1"/>
    <col min="13734" max="13737" width="8.88671875" style="9"/>
    <col min="13738" max="13738" width="12.109375" style="9" customWidth="1"/>
    <col min="13739" max="13739" width="8.88671875" style="9"/>
    <col min="13740" max="13740" width="11" style="9" customWidth="1"/>
    <col min="13741" max="13744" width="8.88671875" style="9"/>
    <col min="13745" max="13745" width="12.109375" style="9" customWidth="1"/>
    <col min="13746" max="13746" width="8.88671875" style="9"/>
    <col min="13747" max="13747" width="11" style="9" customWidth="1"/>
    <col min="13748" max="13751" width="8.88671875" style="9"/>
    <col min="13752" max="13752" width="12.109375" style="9" customWidth="1"/>
    <col min="13753" max="13753" width="8.88671875" style="9"/>
    <col min="13754" max="13754" width="11" style="9" customWidth="1"/>
    <col min="13755" max="13758" width="8.88671875" style="9"/>
    <col min="13759" max="13759" width="12.109375" style="9" customWidth="1"/>
    <col min="13760" max="13760" width="8.88671875" style="9"/>
    <col min="13761" max="13761" width="11" style="9" customWidth="1"/>
    <col min="13762" max="13765" width="8.88671875" style="9"/>
    <col min="13766" max="13766" width="12.109375" style="9" customWidth="1"/>
    <col min="13767" max="13767" width="8.88671875" style="9"/>
    <col min="13768" max="13768" width="11" style="9" customWidth="1"/>
    <col min="13769" max="13771" width="8.88671875" style="9"/>
    <col min="13772" max="13772" width="9.88671875" style="9" customWidth="1"/>
    <col min="13773" max="13773" width="12.109375" style="9" customWidth="1"/>
    <col min="13774" max="13774" width="8.88671875" style="9"/>
    <col min="13775" max="13775" width="11" style="9" customWidth="1"/>
    <col min="13776" max="13779" width="8.88671875" style="9"/>
    <col min="13780" max="13780" width="12.109375" style="9" customWidth="1"/>
    <col min="13781" max="13955" width="8.88671875" style="9"/>
    <col min="13956" max="13956" width="50" style="9" customWidth="1"/>
    <col min="13957" max="13958" width="0" style="9" hidden="1" customWidth="1"/>
    <col min="13959" max="13959" width="12.109375" style="9" customWidth="1"/>
    <col min="13960" max="13960" width="8.88671875" style="9"/>
    <col min="13961" max="13961" width="11" style="9" customWidth="1"/>
    <col min="13962" max="13965" width="8.88671875" style="9"/>
    <col min="13966" max="13966" width="12.109375" style="9" customWidth="1"/>
    <col min="13967" max="13967" width="8.88671875" style="9"/>
    <col min="13968" max="13968" width="11" style="9" customWidth="1"/>
    <col min="13969" max="13972" width="8.88671875" style="9"/>
    <col min="13973" max="13973" width="12.109375" style="9" customWidth="1"/>
    <col min="13974" max="13974" width="8.88671875" style="9"/>
    <col min="13975" max="13975" width="11" style="9" customWidth="1"/>
    <col min="13976" max="13979" width="8.88671875" style="9"/>
    <col min="13980" max="13980" width="12.109375" style="9" customWidth="1"/>
    <col min="13981" max="13981" width="8.88671875" style="9"/>
    <col min="13982" max="13982" width="11" style="9" customWidth="1"/>
    <col min="13983" max="13986" width="8.88671875" style="9"/>
    <col min="13987" max="13987" width="12.109375" style="9" customWidth="1"/>
    <col min="13988" max="13988" width="8.88671875" style="9"/>
    <col min="13989" max="13989" width="11" style="9" customWidth="1"/>
    <col min="13990" max="13993" width="8.88671875" style="9"/>
    <col min="13994" max="13994" width="12.109375" style="9" customWidth="1"/>
    <col min="13995" max="13995" width="8.88671875" style="9"/>
    <col min="13996" max="13996" width="11" style="9" customWidth="1"/>
    <col min="13997" max="14000" width="8.88671875" style="9"/>
    <col min="14001" max="14001" width="12.109375" style="9" customWidth="1"/>
    <col min="14002" max="14002" width="8.88671875" style="9"/>
    <col min="14003" max="14003" width="11" style="9" customWidth="1"/>
    <col min="14004" max="14007" width="8.88671875" style="9"/>
    <col min="14008" max="14008" width="12.109375" style="9" customWidth="1"/>
    <col min="14009" max="14009" width="8.88671875" style="9"/>
    <col min="14010" max="14010" width="11" style="9" customWidth="1"/>
    <col min="14011" max="14014" width="8.88671875" style="9"/>
    <col min="14015" max="14015" width="12.109375" style="9" customWidth="1"/>
    <col min="14016" max="14016" width="8.88671875" style="9"/>
    <col min="14017" max="14017" width="11" style="9" customWidth="1"/>
    <col min="14018" max="14021" width="8.88671875" style="9"/>
    <col min="14022" max="14022" width="12.109375" style="9" customWidth="1"/>
    <col min="14023" max="14023" width="8.88671875" style="9"/>
    <col min="14024" max="14024" width="11" style="9" customWidth="1"/>
    <col min="14025" max="14027" width="8.88671875" style="9"/>
    <col min="14028" max="14028" width="9.88671875" style="9" customWidth="1"/>
    <col min="14029" max="14029" width="12.109375" style="9" customWidth="1"/>
    <col min="14030" max="14030" width="8.88671875" style="9"/>
    <col min="14031" max="14031" width="11" style="9" customWidth="1"/>
    <col min="14032" max="14035" width="8.88671875" style="9"/>
    <col min="14036" max="14036" width="12.109375" style="9" customWidth="1"/>
    <col min="14037" max="14211" width="8.88671875" style="9"/>
    <col min="14212" max="14212" width="50" style="9" customWidth="1"/>
    <col min="14213" max="14214" width="0" style="9" hidden="1" customWidth="1"/>
    <col min="14215" max="14215" width="12.109375" style="9" customWidth="1"/>
    <col min="14216" max="14216" width="8.88671875" style="9"/>
    <col min="14217" max="14217" width="11" style="9" customWidth="1"/>
    <col min="14218" max="14221" width="8.88671875" style="9"/>
    <col min="14222" max="14222" width="12.109375" style="9" customWidth="1"/>
    <col min="14223" max="14223" width="8.88671875" style="9"/>
    <col min="14224" max="14224" width="11" style="9" customWidth="1"/>
    <col min="14225" max="14228" width="8.88671875" style="9"/>
    <col min="14229" max="14229" width="12.109375" style="9" customWidth="1"/>
    <col min="14230" max="14230" width="8.88671875" style="9"/>
    <col min="14231" max="14231" width="11" style="9" customWidth="1"/>
    <col min="14232" max="14235" width="8.88671875" style="9"/>
    <col min="14236" max="14236" width="12.109375" style="9" customWidth="1"/>
    <col min="14237" max="14237" width="8.88671875" style="9"/>
    <col min="14238" max="14238" width="11" style="9" customWidth="1"/>
    <col min="14239" max="14242" width="8.88671875" style="9"/>
    <col min="14243" max="14243" width="12.109375" style="9" customWidth="1"/>
    <col min="14244" max="14244" width="8.88671875" style="9"/>
    <col min="14245" max="14245" width="11" style="9" customWidth="1"/>
    <col min="14246" max="14249" width="8.88671875" style="9"/>
    <col min="14250" max="14250" width="12.109375" style="9" customWidth="1"/>
    <col min="14251" max="14251" width="8.88671875" style="9"/>
    <col min="14252" max="14252" width="11" style="9" customWidth="1"/>
    <col min="14253" max="14256" width="8.88671875" style="9"/>
    <col min="14257" max="14257" width="12.109375" style="9" customWidth="1"/>
    <col min="14258" max="14258" width="8.88671875" style="9"/>
    <col min="14259" max="14259" width="11" style="9" customWidth="1"/>
    <col min="14260" max="14263" width="8.88671875" style="9"/>
    <col min="14264" max="14264" width="12.109375" style="9" customWidth="1"/>
    <col min="14265" max="14265" width="8.88671875" style="9"/>
    <col min="14266" max="14266" width="11" style="9" customWidth="1"/>
    <col min="14267" max="14270" width="8.88671875" style="9"/>
    <col min="14271" max="14271" width="12.109375" style="9" customWidth="1"/>
    <col min="14272" max="14272" width="8.88671875" style="9"/>
    <col min="14273" max="14273" width="11" style="9" customWidth="1"/>
    <col min="14274" max="14277" width="8.88671875" style="9"/>
    <col min="14278" max="14278" width="12.109375" style="9" customWidth="1"/>
    <col min="14279" max="14279" width="8.88671875" style="9"/>
    <col min="14280" max="14280" width="11" style="9" customWidth="1"/>
    <col min="14281" max="14283" width="8.88671875" style="9"/>
    <col min="14284" max="14284" width="9.88671875" style="9" customWidth="1"/>
    <col min="14285" max="14285" width="12.109375" style="9" customWidth="1"/>
    <col min="14286" max="14286" width="8.88671875" style="9"/>
    <col min="14287" max="14287" width="11" style="9" customWidth="1"/>
    <col min="14288" max="14291" width="8.88671875" style="9"/>
    <col min="14292" max="14292" width="12.109375" style="9" customWidth="1"/>
    <col min="14293" max="14467" width="8.88671875" style="9"/>
    <col min="14468" max="14468" width="50" style="9" customWidth="1"/>
    <col min="14469" max="14470" width="0" style="9" hidden="1" customWidth="1"/>
    <col min="14471" max="14471" width="12.109375" style="9" customWidth="1"/>
    <col min="14472" max="14472" width="8.88671875" style="9"/>
    <col min="14473" max="14473" width="11" style="9" customWidth="1"/>
    <col min="14474" max="14477" width="8.88671875" style="9"/>
    <col min="14478" max="14478" width="12.109375" style="9" customWidth="1"/>
    <col min="14479" max="14479" width="8.88671875" style="9"/>
    <col min="14480" max="14480" width="11" style="9" customWidth="1"/>
    <col min="14481" max="14484" width="8.88671875" style="9"/>
    <col min="14485" max="14485" width="12.109375" style="9" customWidth="1"/>
    <col min="14486" max="14486" width="8.88671875" style="9"/>
    <col min="14487" max="14487" width="11" style="9" customWidth="1"/>
    <col min="14488" max="14491" width="8.88671875" style="9"/>
    <col min="14492" max="14492" width="12.109375" style="9" customWidth="1"/>
    <col min="14493" max="14493" width="8.88671875" style="9"/>
    <col min="14494" max="14494" width="11" style="9" customWidth="1"/>
    <col min="14495" max="14498" width="8.88671875" style="9"/>
    <col min="14499" max="14499" width="12.109375" style="9" customWidth="1"/>
    <col min="14500" max="14500" width="8.88671875" style="9"/>
    <col min="14501" max="14501" width="11" style="9" customWidth="1"/>
    <col min="14502" max="14505" width="8.88671875" style="9"/>
    <col min="14506" max="14506" width="12.109375" style="9" customWidth="1"/>
    <col min="14507" max="14507" width="8.88671875" style="9"/>
    <col min="14508" max="14508" width="11" style="9" customWidth="1"/>
    <col min="14509" max="14512" width="8.88671875" style="9"/>
    <col min="14513" max="14513" width="12.109375" style="9" customWidth="1"/>
    <col min="14514" max="14514" width="8.88671875" style="9"/>
    <col min="14515" max="14515" width="11" style="9" customWidth="1"/>
    <col min="14516" max="14519" width="8.88671875" style="9"/>
    <col min="14520" max="14520" width="12.109375" style="9" customWidth="1"/>
    <col min="14521" max="14521" width="8.88671875" style="9"/>
    <col min="14522" max="14522" width="11" style="9" customWidth="1"/>
    <col min="14523" max="14526" width="8.88671875" style="9"/>
    <col min="14527" max="14527" width="12.109375" style="9" customWidth="1"/>
    <col min="14528" max="14528" width="8.88671875" style="9"/>
    <col min="14529" max="14529" width="11" style="9" customWidth="1"/>
    <col min="14530" max="14533" width="8.88671875" style="9"/>
    <col min="14534" max="14534" width="12.109375" style="9" customWidth="1"/>
    <col min="14535" max="14535" width="8.88671875" style="9"/>
    <col min="14536" max="14536" width="11" style="9" customWidth="1"/>
    <col min="14537" max="14539" width="8.88671875" style="9"/>
    <col min="14540" max="14540" width="9.88671875" style="9" customWidth="1"/>
    <col min="14541" max="14541" width="12.109375" style="9" customWidth="1"/>
    <col min="14542" max="14542" width="8.88671875" style="9"/>
    <col min="14543" max="14543" width="11" style="9" customWidth="1"/>
    <col min="14544" max="14547" width="8.88671875" style="9"/>
    <col min="14548" max="14548" width="12.109375" style="9" customWidth="1"/>
    <col min="14549" max="14723" width="8.88671875" style="9"/>
    <col min="14724" max="14724" width="50" style="9" customWidth="1"/>
    <col min="14725" max="14726" width="0" style="9" hidden="1" customWidth="1"/>
    <col min="14727" max="14727" width="12.109375" style="9" customWidth="1"/>
    <col min="14728" max="14728" width="8.88671875" style="9"/>
    <col min="14729" max="14729" width="11" style="9" customWidth="1"/>
    <col min="14730" max="14733" width="8.88671875" style="9"/>
    <col min="14734" max="14734" width="12.109375" style="9" customWidth="1"/>
    <col min="14735" max="14735" width="8.88671875" style="9"/>
    <col min="14736" max="14736" width="11" style="9" customWidth="1"/>
    <col min="14737" max="14740" width="8.88671875" style="9"/>
    <col min="14741" max="14741" width="12.109375" style="9" customWidth="1"/>
    <col min="14742" max="14742" width="8.88671875" style="9"/>
    <col min="14743" max="14743" width="11" style="9" customWidth="1"/>
    <col min="14744" max="14747" width="8.88671875" style="9"/>
    <col min="14748" max="14748" width="12.109375" style="9" customWidth="1"/>
    <col min="14749" max="14749" width="8.88671875" style="9"/>
    <col min="14750" max="14750" width="11" style="9" customWidth="1"/>
    <col min="14751" max="14754" width="8.88671875" style="9"/>
    <col min="14755" max="14755" width="12.109375" style="9" customWidth="1"/>
    <col min="14756" max="14756" width="8.88671875" style="9"/>
    <col min="14757" max="14757" width="11" style="9" customWidth="1"/>
    <col min="14758" max="14761" width="8.88671875" style="9"/>
    <col min="14762" max="14762" width="12.109375" style="9" customWidth="1"/>
    <col min="14763" max="14763" width="8.88671875" style="9"/>
    <col min="14764" max="14764" width="11" style="9" customWidth="1"/>
    <col min="14765" max="14768" width="8.88671875" style="9"/>
    <col min="14769" max="14769" width="12.109375" style="9" customWidth="1"/>
    <col min="14770" max="14770" width="8.88671875" style="9"/>
    <col min="14771" max="14771" width="11" style="9" customWidth="1"/>
    <col min="14772" max="14775" width="8.88671875" style="9"/>
    <col min="14776" max="14776" width="12.109375" style="9" customWidth="1"/>
    <col min="14777" max="14777" width="8.88671875" style="9"/>
    <col min="14778" max="14778" width="11" style="9" customWidth="1"/>
    <col min="14779" max="14782" width="8.88671875" style="9"/>
    <col min="14783" max="14783" width="12.109375" style="9" customWidth="1"/>
    <col min="14784" max="14784" width="8.88671875" style="9"/>
    <col min="14785" max="14785" width="11" style="9" customWidth="1"/>
    <col min="14786" max="14789" width="8.88671875" style="9"/>
    <col min="14790" max="14790" width="12.109375" style="9" customWidth="1"/>
    <col min="14791" max="14791" width="8.88671875" style="9"/>
    <col min="14792" max="14792" width="11" style="9" customWidth="1"/>
    <col min="14793" max="14795" width="8.88671875" style="9"/>
    <col min="14796" max="14796" width="9.88671875" style="9" customWidth="1"/>
    <col min="14797" max="14797" width="12.109375" style="9" customWidth="1"/>
    <col min="14798" max="14798" width="8.88671875" style="9"/>
    <col min="14799" max="14799" width="11" style="9" customWidth="1"/>
    <col min="14800" max="14803" width="8.88671875" style="9"/>
    <col min="14804" max="14804" width="12.109375" style="9" customWidth="1"/>
    <col min="14805" max="14979" width="8.88671875" style="9"/>
    <col min="14980" max="14980" width="50" style="9" customWidth="1"/>
    <col min="14981" max="14982" width="0" style="9" hidden="1" customWidth="1"/>
    <col min="14983" max="14983" width="12.109375" style="9" customWidth="1"/>
    <col min="14984" max="14984" width="8.88671875" style="9"/>
    <col min="14985" max="14985" width="11" style="9" customWidth="1"/>
    <col min="14986" max="14989" width="8.88671875" style="9"/>
    <col min="14990" max="14990" width="12.109375" style="9" customWidth="1"/>
    <col min="14991" max="14991" width="8.88671875" style="9"/>
    <col min="14992" max="14992" width="11" style="9" customWidth="1"/>
    <col min="14993" max="14996" width="8.88671875" style="9"/>
    <col min="14997" max="14997" width="12.109375" style="9" customWidth="1"/>
    <col min="14998" max="14998" width="8.88671875" style="9"/>
    <col min="14999" max="14999" width="11" style="9" customWidth="1"/>
    <col min="15000" max="15003" width="8.88671875" style="9"/>
    <col min="15004" max="15004" width="12.109375" style="9" customWidth="1"/>
    <col min="15005" max="15005" width="8.88671875" style="9"/>
    <col min="15006" max="15006" width="11" style="9" customWidth="1"/>
    <col min="15007" max="15010" width="8.88671875" style="9"/>
    <col min="15011" max="15011" width="12.109375" style="9" customWidth="1"/>
    <col min="15012" max="15012" width="8.88671875" style="9"/>
    <col min="15013" max="15013" width="11" style="9" customWidth="1"/>
    <col min="15014" max="15017" width="8.88671875" style="9"/>
    <col min="15018" max="15018" width="12.109375" style="9" customWidth="1"/>
    <col min="15019" max="15019" width="8.88671875" style="9"/>
    <col min="15020" max="15020" width="11" style="9" customWidth="1"/>
    <col min="15021" max="15024" width="8.88671875" style="9"/>
    <col min="15025" max="15025" width="12.109375" style="9" customWidth="1"/>
    <col min="15026" max="15026" width="8.88671875" style="9"/>
    <col min="15027" max="15027" width="11" style="9" customWidth="1"/>
    <col min="15028" max="15031" width="8.88671875" style="9"/>
    <col min="15032" max="15032" width="12.109375" style="9" customWidth="1"/>
    <col min="15033" max="15033" width="8.88671875" style="9"/>
    <col min="15034" max="15034" width="11" style="9" customWidth="1"/>
    <col min="15035" max="15038" width="8.88671875" style="9"/>
    <col min="15039" max="15039" width="12.109375" style="9" customWidth="1"/>
    <col min="15040" max="15040" width="8.88671875" style="9"/>
    <col min="15041" max="15041" width="11" style="9" customWidth="1"/>
    <col min="15042" max="15045" width="8.88671875" style="9"/>
    <col min="15046" max="15046" width="12.109375" style="9" customWidth="1"/>
    <col min="15047" max="15047" width="8.88671875" style="9"/>
    <col min="15048" max="15048" width="11" style="9" customWidth="1"/>
    <col min="15049" max="15051" width="8.88671875" style="9"/>
    <col min="15052" max="15052" width="9.88671875" style="9" customWidth="1"/>
    <col min="15053" max="15053" width="12.109375" style="9" customWidth="1"/>
    <col min="15054" max="15054" width="8.88671875" style="9"/>
    <col min="15055" max="15055" width="11" style="9" customWidth="1"/>
    <col min="15056" max="15059" width="8.88671875" style="9"/>
    <col min="15060" max="15060" width="12.109375" style="9" customWidth="1"/>
    <col min="15061" max="15235" width="8.88671875" style="9"/>
    <col min="15236" max="15236" width="50" style="9" customWidth="1"/>
    <col min="15237" max="15238" width="0" style="9" hidden="1" customWidth="1"/>
    <col min="15239" max="15239" width="12.109375" style="9" customWidth="1"/>
    <col min="15240" max="15240" width="8.88671875" style="9"/>
    <col min="15241" max="15241" width="11" style="9" customWidth="1"/>
    <col min="15242" max="15245" width="8.88671875" style="9"/>
    <col min="15246" max="15246" width="12.109375" style="9" customWidth="1"/>
    <col min="15247" max="15247" width="8.88671875" style="9"/>
    <col min="15248" max="15248" width="11" style="9" customWidth="1"/>
    <col min="15249" max="15252" width="8.88671875" style="9"/>
    <col min="15253" max="15253" width="12.109375" style="9" customWidth="1"/>
    <col min="15254" max="15254" width="8.88671875" style="9"/>
    <col min="15255" max="15255" width="11" style="9" customWidth="1"/>
    <col min="15256" max="15259" width="8.88671875" style="9"/>
    <col min="15260" max="15260" width="12.109375" style="9" customWidth="1"/>
    <col min="15261" max="15261" width="8.88671875" style="9"/>
    <col min="15262" max="15262" width="11" style="9" customWidth="1"/>
    <col min="15263" max="15266" width="8.88671875" style="9"/>
    <col min="15267" max="15267" width="12.109375" style="9" customWidth="1"/>
    <col min="15268" max="15268" width="8.88671875" style="9"/>
    <col min="15269" max="15269" width="11" style="9" customWidth="1"/>
    <col min="15270" max="15273" width="8.88671875" style="9"/>
    <col min="15274" max="15274" width="12.109375" style="9" customWidth="1"/>
    <col min="15275" max="15275" width="8.88671875" style="9"/>
    <col min="15276" max="15276" width="11" style="9" customWidth="1"/>
    <col min="15277" max="15280" width="8.88671875" style="9"/>
    <col min="15281" max="15281" width="12.109375" style="9" customWidth="1"/>
    <col min="15282" max="15282" width="8.88671875" style="9"/>
    <col min="15283" max="15283" width="11" style="9" customWidth="1"/>
    <col min="15284" max="15287" width="8.88671875" style="9"/>
    <col min="15288" max="15288" width="12.109375" style="9" customWidth="1"/>
    <col min="15289" max="15289" width="8.88671875" style="9"/>
    <col min="15290" max="15290" width="11" style="9" customWidth="1"/>
    <col min="15291" max="15294" width="8.88671875" style="9"/>
    <col min="15295" max="15295" width="12.109375" style="9" customWidth="1"/>
    <col min="15296" max="15296" width="8.88671875" style="9"/>
    <col min="15297" max="15297" width="11" style="9" customWidth="1"/>
    <col min="15298" max="15301" width="8.88671875" style="9"/>
    <col min="15302" max="15302" width="12.109375" style="9" customWidth="1"/>
    <col min="15303" max="15303" width="8.88671875" style="9"/>
    <col min="15304" max="15304" width="11" style="9" customWidth="1"/>
    <col min="15305" max="15307" width="8.88671875" style="9"/>
    <col min="15308" max="15308" width="9.88671875" style="9" customWidth="1"/>
    <col min="15309" max="15309" width="12.109375" style="9" customWidth="1"/>
    <col min="15310" max="15310" width="8.88671875" style="9"/>
    <col min="15311" max="15311" width="11" style="9" customWidth="1"/>
    <col min="15312" max="15315" width="8.88671875" style="9"/>
    <col min="15316" max="15316" width="12.109375" style="9" customWidth="1"/>
    <col min="15317" max="15491" width="8.88671875" style="9"/>
    <col min="15492" max="15492" width="50" style="9" customWidth="1"/>
    <col min="15493" max="15494" width="0" style="9" hidden="1" customWidth="1"/>
    <col min="15495" max="15495" width="12.109375" style="9" customWidth="1"/>
    <col min="15496" max="15496" width="8.88671875" style="9"/>
    <col min="15497" max="15497" width="11" style="9" customWidth="1"/>
    <col min="15498" max="15501" width="8.88671875" style="9"/>
    <col min="15502" max="15502" width="12.109375" style="9" customWidth="1"/>
    <col min="15503" max="15503" width="8.88671875" style="9"/>
    <col min="15504" max="15504" width="11" style="9" customWidth="1"/>
    <col min="15505" max="15508" width="8.88671875" style="9"/>
    <col min="15509" max="15509" width="12.109375" style="9" customWidth="1"/>
    <col min="15510" max="15510" width="8.88671875" style="9"/>
    <col min="15511" max="15511" width="11" style="9" customWidth="1"/>
    <col min="15512" max="15515" width="8.88671875" style="9"/>
    <col min="15516" max="15516" width="12.109375" style="9" customWidth="1"/>
    <col min="15517" max="15517" width="8.88671875" style="9"/>
    <col min="15518" max="15518" width="11" style="9" customWidth="1"/>
    <col min="15519" max="15522" width="8.88671875" style="9"/>
    <col min="15523" max="15523" width="12.109375" style="9" customWidth="1"/>
    <col min="15524" max="15524" width="8.88671875" style="9"/>
    <col min="15525" max="15525" width="11" style="9" customWidth="1"/>
    <col min="15526" max="15529" width="8.88671875" style="9"/>
    <col min="15530" max="15530" width="12.109375" style="9" customWidth="1"/>
    <col min="15531" max="15531" width="8.88671875" style="9"/>
    <col min="15532" max="15532" width="11" style="9" customWidth="1"/>
    <col min="15533" max="15536" width="8.88671875" style="9"/>
    <col min="15537" max="15537" width="12.109375" style="9" customWidth="1"/>
    <col min="15538" max="15538" width="8.88671875" style="9"/>
    <col min="15539" max="15539" width="11" style="9" customWidth="1"/>
    <col min="15540" max="15543" width="8.88671875" style="9"/>
    <col min="15544" max="15544" width="12.109375" style="9" customWidth="1"/>
    <col min="15545" max="15545" width="8.88671875" style="9"/>
    <col min="15546" max="15546" width="11" style="9" customWidth="1"/>
    <col min="15547" max="15550" width="8.88671875" style="9"/>
    <col min="15551" max="15551" width="12.109375" style="9" customWidth="1"/>
    <col min="15552" max="15552" width="8.88671875" style="9"/>
    <col min="15553" max="15553" width="11" style="9" customWidth="1"/>
    <col min="15554" max="15557" width="8.88671875" style="9"/>
    <col min="15558" max="15558" width="12.109375" style="9" customWidth="1"/>
    <col min="15559" max="15559" width="8.88671875" style="9"/>
    <col min="15560" max="15560" width="11" style="9" customWidth="1"/>
    <col min="15561" max="15563" width="8.88671875" style="9"/>
    <col min="15564" max="15564" width="9.88671875" style="9" customWidth="1"/>
    <col min="15565" max="15565" width="12.109375" style="9" customWidth="1"/>
    <col min="15566" max="15566" width="8.88671875" style="9"/>
    <col min="15567" max="15567" width="11" style="9" customWidth="1"/>
    <col min="15568" max="15571" width="8.88671875" style="9"/>
    <col min="15572" max="15572" width="12.109375" style="9" customWidth="1"/>
    <col min="15573" max="15747" width="8.88671875" style="9"/>
    <col min="15748" max="15748" width="50" style="9" customWidth="1"/>
    <col min="15749" max="15750" width="0" style="9" hidden="1" customWidth="1"/>
    <col min="15751" max="15751" width="12.109375" style="9" customWidth="1"/>
    <col min="15752" max="15752" width="8.88671875" style="9"/>
    <col min="15753" max="15753" width="11" style="9" customWidth="1"/>
    <col min="15754" max="15757" width="8.88671875" style="9"/>
    <col min="15758" max="15758" width="12.109375" style="9" customWidth="1"/>
    <col min="15759" max="15759" width="8.88671875" style="9"/>
    <col min="15760" max="15760" width="11" style="9" customWidth="1"/>
    <col min="15761" max="15764" width="8.88671875" style="9"/>
    <col min="15765" max="15765" width="12.109375" style="9" customWidth="1"/>
    <col min="15766" max="15766" width="8.88671875" style="9"/>
    <col min="15767" max="15767" width="11" style="9" customWidth="1"/>
    <col min="15768" max="15771" width="8.88671875" style="9"/>
    <col min="15772" max="15772" width="12.109375" style="9" customWidth="1"/>
    <col min="15773" max="15773" width="8.88671875" style="9"/>
    <col min="15774" max="15774" width="11" style="9" customWidth="1"/>
    <col min="15775" max="15778" width="8.88671875" style="9"/>
    <col min="15779" max="15779" width="12.109375" style="9" customWidth="1"/>
    <col min="15780" max="15780" width="8.88671875" style="9"/>
    <col min="15781" max="15781" width="11" style="9" customWidth="1"/>
    <col min="15782" max="15785" width="8.88671875" style="9"/>
    <col min="15786" max="15786" width="12.109375" style="9" customWidth="1"/>
    <col min="15787" max="15787" width="8.88671875" style="9"/>
    <col min="15788" max="15788" width="11" style="9" customWidth="1"/>
    <col min="15789" max="15792" width="8.88671875" style="9"/>
    <col min="15793" max="15793" width="12.109375" style="9" customWidth="1"/>
    <col min="15794" max="15794" width="8.88671875" style="9"/>
    <col min="15795" max="15795" width="11" style="9" customWidth="1"/>
    <col min="15796" max="15799" width="8.88671875" style="9"/>
    <col min="15800" max="15800" width="12.109375" style="9" customWidth="1"/>
    <col min="15801" max="15801" width="8.88671875" style="9"/>
    <col min="15802" max="15802" width="11" style="9" customWidth="1"/>
    <col min="15803" max="15806" width="8.88671875" style="9"/>
    <col min="15807" max="15807" width="12.109375" style="9" customWidth="1"/>
    <col min="15808" max="15808" width="8.88671875" style="9"/>
    <col min="15809" max="15809" width="11" style="9" customWidth="1"/>
    <col min="15810" max="15813" width="8.88671875" style="9"/>
    <col min="15814" max="15814" width="12.109375" style="9" customWidth="1"/>
    <col min="15815" max="15815" width="8.88671875" style="9"/>
    <col min="15816" max="15816" width="11" style="9" customWidth="1"/>
    <col min="15817" max="15819" width="8.88671875" style="9"/>
    <col min="15820" max="15820" width="9.88671875" style="9" customWidth="1"/>
    <col min="15821" max="15821" width="12.109375" style="9" customWidth="1"/>
    <col min="15822" max="15822" width="8.88671875" style="9"/>
    <col min="15823" max="15823" width="11" style="9" customWidth="1"/>
    <col min="15824" max="15827" width="8.88671875" style="9"/>
    <col min="15828" max="15828" width="12.109375" style="9" customWidth="1"/>
    <col min="15829" max="16018" width="8.88671875" style="9"/>
    <col min="16019" max="16384" width="9.109375" style="9" customWidth="1"/>
  </cols>
  <sheetData>
    <row r="1" spans="1:39" x14ac:dyDescent="0.25">
      <c r="C1" s="106" t="s">
        <v>135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</row>
    <row r="2" spans="1:39" ht="34.950000000000003" customHeight="1" x14ac:dyDescent="0.25">
      <c r="C2" s="180" t="s">
        <v>169</v>
      </c>
      <c r="D2" s="181"/>
      <c r="E2" s="181"/>
      <c r="F2" s="181"/>
      <c r="G2" s="181"/>
      <c r="H2" s="181"/>
      <c r="I2" s="181"/>
      <c r="J2" s="181"/>
      <c r="K2" s="18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</row>
    <row r="3" spans="1:39" ht="15.75" customHeight="1" x14ac:dyDescent="0.25">
      <c r="C3" s="110" t="s">
        <v>192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</row>
    <row r="4" spans="1:39" ht="13.2" customHeight="1" x14ac:dyDescent="0.25">
      <c r="C4" s="64"/>
      <c r="D4" s="222">
        <v>2015</v>
      </c>
      <c r="E4" s="223"/>
      <c r="F4" s="223"/>
      <c r="G4" s="224"/>
      <c r="H4" s="222">
        <v>2016</v>
      </c>
      <c r="I4" s="223"/>
      <c r="J4" s="223"/>
      <c r="K4" s="224"/>
      <c r="L4" s="222">
        <v>2017</v>
      </c>
      <c r="M4" s="223"/>
      <c r="N4" s="223"/>
      <c r="O4" s="224"/>
      <c r="P4" s="222">
        <v>2018</v>
      </c>
      <c r="Q4" s="223"/>
      <c r="R4" s="223"/>
      <c r="S4" s="224"/>
      <c r="T4" s="222">
        <v>2019</v>
      </c>
      <c r="U4" s="223"/>
      <c r="V4" s="223"/>
      <c r="W4" s="224"/>
      <c r="X4" s="222">
        <v>2020</v>
      </c>
      <c r="Y4" s="223"/>
      <c r="Z4" s="223"/>
      <c r="AA4" s="224"/>
      <c r="AB4" s="222">
        <v>2021</v>
      </c>
      <c r="AC4" s="223"/>
      <c r="AD4" s="223"/>
      <c r="AE4" s="224"/>
      <c r="AF4" s="222">
        <v>2022</v>
      </c>
      <c r="AG4" s="223"/>
      <c r="AH4" s="223"/>
      <c r="AI4" s="224"/>
      <c r="AJ4" s="222">
        <v>2023</v>
      </c>
      <c r="AK4" s="223"/>
      <c r="AL4" s="223"/>
      <c r="AM4" s="224"/>
    </row>
    <row r="5" spans="1:39" ht="68.400000000000006" x14ac:dyDescent="0.25">
      <c r="C5" s="65"/>
      <c r="D5" s="152" t="s">
        <v>160</v>
      </c>
      <c r="E5" s="152" t="s">
        <v>27</v>
      </c>
      <c r="F5" s="152" t="s">
        <v>28</v>
      </c>
      <c r="G5" s="152" t="s">
        <v>29</v>
      </c>
      <c r="H5" s="152" t="s">
        <v>160</v>
      </c>
      <c r="I5" s="152" t="s">
        <v>27</v>
      </c>
      <c r="J5" s="152" t="s">
        <v>28</v>
      </c>
      <c r="K5" s="152" t="s">
        <v>29</v>
      </c>
      <c r="L5" s="152" t="s">
        <v>160</v>
      </c>
      <c r="M5" s="152" t="s">
        <v>27</v>
      </c>
      <c r="N5" s="152" t="s">
        <v>28</v>
      </c>
      <c r="O5" s="152" t="s">
        <v>29</v>
      </c>
      <c r="P5" s="152" t="s">
        <v>160</v>
      </c>
      <c r="Q5" s="152" t="s">
        <v>27</v>
      </c>
      <c r="R5" s="152" t="s">
        <v>28</v>
      </c>
      <c r="S5" s="152" t="s">
        <v>29</v>
      </c>
      <c r="T5" s="152" t="s">
        <v>160</v>
      </c>
      <c r="U5" s="152" t="s">
        <v>27</v>
      </c>
      <c r="V5" s="152" t="s">
        <v>28</v>
      </c>
      <c r="W5" s="152" t="s">
        <v>29</v>
      </c>
      <c r="X5" s="152" t="s">
        <v>160</v>
      </c>
      <c r="Y5" s="152" t="s">
        <v>27</v>
      </c>
      <c r="Z5" s="152" t="s">
        <v>28</v>
      </c>
      <c r="AA5" s="152" t="s">
        <v>29</v>
      </c>
      <c r="AB5" s="152" t="s">
        <v>160</v>
      </c>
      <c r="AC5" s="152" t="s">
        <v>27</v>
      </c>
      <c r="AD5" s="152" t="s">
        <v>28</v>
      </c>
      <c r="AE5" s="152" t="s">
        <v>29</v>
      </c>
      <c r="AF5" s="152" t="s">
        <v>160</v>
      </c>
      <c r="AG5" s="152" t="s">
        <v>27</v>
      </c>
      <c r="AH5" s="152" t="s">
        <v>28</v>
      </c>
      <c r="AI5" s="152" t="s">
        <v>29</v>
      </c>
      <c r="AJ5" s="152" t="s">
        <v>160</v>
      </c>
      <c r="AK5" s="152" t="s">
        <v>27</v>
      </c>
      <c r="AL5" s="152" t="s">
        <v>28</v>
      </c>
      <c r="AM5" s="152" t="s">
        <v>29</v>
      </c>
    </row>
    <row r="6" spans="1:39" s="153" customFormat="1" x14ac:dyDescent="0.25">
      <c r="C6" s="65">
        <v>1</v>
      </c>
      <c r="D6" s="154">
        <v>2</v>
      </c>
      <c r="E6" s="154">
        <v>3</v>
      </c>
      <c r="F6" s="154">
        <v>4</v>
      </c>
      <c r="G6" s="154">
        <v>5</v>
      </c>
      <c r="H6" s="154">
        <v>2</v>
      </c>
      <c r="I6" s="154">
        <v>3</v>
      </c>
      <c r="J6" s="154">
        <v>4</v>
      </c>
      <c r="K6" s="154">
        <v>5</v>
      </c>
      <c r="L6" s="154">
        <v>2</v>
      </c>
      <c r="M6" s="154">
        <v>3</v>
      </c>
      <c r="N6" s="154">
        <v>4</v>
      </c>
      <c r="O6" s="154">
        <v>5</v>
      </c>
      <c r="P6" s="154">
        <v>2</v>
      </c>
      <c r="Q6" s="154">
        <v>3</v>
      </c>
      <c r="R6" s="154">
        <v>4</v>
      </c>
      <c r="S6" s="154">
        <v>5</v>
      </c>
      <c r="T6" s="154">
        <v>2</v>
      </c>
      <c r="U6" s="154">
        <v>3</v>
      </c>
      <c r="V6" s="154">
        <v>4</v>
      </c>
      <c r="W6" s="154">
        <v>5</v>
      </c>
      <c r="X6" s="154">
        <v>2</v>
      </c>
      <c r="Y6" s="154">
        <v>3</v>
      </c>
      <c r="Z6" s="154">
        <v>4</v>
      </c>
      <c r="AA6" s="154">
        <v>5</v>
      </c>
      <c r="AB6" s="154">
        <v>2</v>
      </c>
      <c r="AC6" s="154">
        <v>3</v>
      </c>
      <c r="AD6" s="154">
        <v>4</v>
      </c>
      <c r="AE6" s="154">
        <v>5</v>
      </c>
      <c r="AF6" s="154">
        <v>2</v>
      </c>
      <c r="AG6" s="154">
        <v>3</v>
      </c>
      <c r="AH6" s="154">
        <v>4</v>
      </c>
      <c r="AI6" s="154">
        <v>5</v>
      </c>
      <c r="AJ6" s="154">
        <v>2</v>
      </c>
      <c r="AK6" s="154">
        <v>3</v>
      </c>
      <c r="AL6" s="154">
        <v>4</v>
      </c>
      <c r="AM6" s="154">
        <v>5</v>
      </c>
    </row>
    <row r="7" spans="1:39" s="75" customFormat="1" ht="24" x14ac:dyDescent="0.25">
      <c r="A7" s="70" t="s">
        <v>121</v>
      </c>
      <c r="C7" s="155" t="s">
        <v>146</v>
      </c>
      <c r="D7" s="197">
        <v>-246712.03524400003</v>
      </c>
      <c r="E7" s="197">
        <v>-265616.99472598976</v>
      </c>
      <c r="F7" s="197">
        <v>14418.566443234376</v>
      </c>
      <c r="G7" s="197">
        <v>4486.3930387553319</v>
      </c>
      <c r="H7" s="197">
        <v>23590.912910000014</v>
      </c>
      <c r="I7" s="197">
        <v>-58801.941912252048</v>
      </c>
      <c r="J7" s="197">
        <v>15243.221018447832</v>
      </c>
      <c r="K7" s="197">
        <v>67149.63380380423</v>
      </c>
      <c r="L7" s="197">
        <v>124407.13122600027</v>
      </c>
      <c r="M7" s="197">
        <v>-70378.515441697411</v>
      </c>
      <c r="N7" s="197">
        <v>71770.584391771656</v>
      </c>
      <c r="O7" s="197">
        <v>123015.06227592603</v>
      </c>
      <c r="P7" s="197">
        <v>304038.56991599989</v>
      </c>
      <c r="Q7" s="197">
        <v>50851.055117500327</v>
      </c>
      <c r="R7" s="197">
        <v>113497.79907876553</v>
      </c>
      <c r="S7" s="197">
        <v>139689.71571973403</v>
      </c>
      <c r="T7" s="197">
        <v>153443.41523200023</v>
      </c>
      <c r="U7" s="197">
        <v>77035.542594719795</v>
      </c>
      <c r="V7" s="197">
        <v>-11101.023212248889</v>
      </c>
      <c r="W7" s="197">
        <v>87508.895849529319</v>
      </c>
      <c r="X7" s="197">
        <v>-121070.58740000022</v>
      </c>
      <c r="Y7" s="197">
        <v>-38811.988919266732</v>
      </c>
      <c r="Z7" s="197">
        <v>-78180.308289739696</v>
      </c>
      <c r="AA7" s="197">
        <v>-4078.2901909937937</v>
      </c>
      <c r="AB7" s="197">
        <v>-41043.584000000483</v>
      </c>
      <c r="AC7" s="197">
        <v>43390.705707237037</v>
      </c>
      <c r="AD7" s="197">
        <v>-4731.5238169310896</v>
      </c>
      <c r="AE7" s="197">
        <v>-79702.765890306429</v>
      </c>
      <c r="AF7" s="197">
        <v>350735.51320000103</v>
      </c>
      <c r="AG7" s="197">
        <v>172342.53344393289</v>
      </c>
      <c r="AH7" s="197">
        <v>246855.20668369517</v>
      </c>
      <c r="AI7" s="197">
        <v>-68462.226927627053</v>
      </c>
      <c r="AJ7" s="197">
        <v>-31095.696571613025</v>
      </c>
      <c r="AK7" s="197">
        <v>-33418.840721613029</v>
      </c>
      <c r="AL7" s="197">
        <v>23994.188250000003</v>
      </c>
      <c r="AM7" s="197">
        <v>-21671.044099999999</v>
      </c>
    </row>
    <row r="8" spans="1:39" s="10" customFormat="1" x14ac:dyDescent="0.25">
      <c r="A8" s="70"/>
      <c r="C8" s="156" t="s">
        <v>147</v>
      </c>
      <c r="D8" s="198">
        <v>820428.94360299991</v>
      </c>
      <c r="E8" s="198">
        <v>926979.86427609867</v>
      </c>
      <c r="F8" s="198">
        <v>-96043.022933257947</v>
      </c>
      <c r="G8" s="198">
        <v>-10507.897739840797</v>
      </c>
      <c r="H8" s="198">
        <v>378907.39825899975</v>
      </c>
      <c r="I8" s="198">
        <v>376254.77567816124</v>
      </c>
      <c r="J8" s="198">
        <v>-6696.6673992000751</v>
      </c>
      <c r="K8" s="198">
        <v>9349.2899800386003</v>
      </c>
      <c r="L8" s="198">
        <v>151779.31432500016</v>
      </c>
      <c r="M8" s="198">
        <v>142763.50933599984</v>
      </c>
      <c r="N8" s="198">
        <v>-995.3510559100647</v>
      </c>
      <c r="O8" s="198">
        <v>10011.156044910364</v>
      </c>
      <c r="P8" s="198">
        <v>-50180.578234999928</v>
      </c>
      <c r="Q8" s="198">
        <v>-56321.301417406379</v>
      </c>
      <c r="R8" s="198">
        <v>817.27075679451355</v>
      </c>
      <c r="S8" s="198">
        <v>5323.4524256119403</v>
      </c>
      <c r="T8" s="198">
        <v>-512955.45143199968</v>
      </c>
      <c r="U8" s="198">
        <v>-522084.84370022372</v>
      </c>
      <c r="V8" s="198">
        <v>3765.1684559629439</v>
      </c>
      <c r="W8" s="198">
        <v>5364.2238122610825</v>
      </c>
      <c r="X8" s="198">
        <v>640132.65659999975</v>
      </c>
      <c r="Y8" s="198">
        <v>671276.3520658263</v>
      </c>
      <c r="Z8" s="198">
        <v>6538.7004385690498</v>
      </c>
      <c r="AA8" s="198">
        <v>-37682.395904395642</v>
      </c>
      <c r="AB8" s="198">
        <v>-183713.29439999978</v>
      </c>
      <c r="AC8" s="198">
        <v>-171887.83606386583</v>
      </c>
      <c r="AD8" s="198">
        <v>-11677.555996778947</v>
      </c>
      <c r="AE8" s="198">
        <v>-147.90233935501601</v>
      </c>
      <c r="AF8" s="198">
        <v>1152211.2236000008</v>
      </c>
      <c r="AG8" s="198">
        <v>1354106.1863161698</v>
      </c>
      <c r="AH8" s="198">
        <v>4955.6699270664431</v>
      </c>
      <c r="AI8" s="198">
        <v>-206850.63264323535</v>
      </c>
      <c r="AJ8" s="198">
        <v>283142.73279999872</v>
      </c>
      <c r="AK8" s="198">
        <v>286256.32709999871</v>
      </c>
      <c r="AL8" s="198">
        <v>16056.988000000001</v>
      </c>
      <c r="AM8" s="198">
        <v>-19170.582300000002</v>
      </c>
    </row>
    <row r="9" spans="1:39" s="10" customFormat="1" x14ac:dyDescent="0.25">
      <c r="A9" s="58">
        <v>1</v>
      </c>
      <c r="B9" s="77">
        <v>1</v>
      </c>
      <c r="C9" s="41" t="s">
        <v>18</v>
      </c>
      <c r="D9" s="199">
        <v>-48219.594896999995</v>
      </c>
      <c r="E9" s="199">
        <v>47983.406779921388</v>
      </c>
      <c r="F9" s="199">
        <v>-96203.001676921383</v>
      </c>
      <c r="G9" s="199">
        <v>0</v>
      </c>
      <c r="H9" s="199">
        <v>5868.7121829999978</v>
      </c>
      <c r="I9" s="199">
        <v>9873.468858006041</v>
      </c>
      <c r="J9" s="199">
        <v>-6828.4165952804233</v>
      </c>
      <c r="K9" s="199">
        <v>2823.6599202743796</v>
      </c>
      <c r="L9" s="199">
        <v>1677.8687359999976</v>
      </c>
      <c r="M9" s="199">
        <v>3602.6250441835091</v>
      </c>
      <c r="N9" s="199">
        <v>-995.3510559100647</v>
      </c>
      <c r="O9" s="199">
        <v>-929.40525227344676</v>
      </c>
      <c r="P9" s="199">
        <v>-1904.1923379999948</v>
      </c>
      <c r="Q9" s="199">
        <v>-2066.2869389963748</v>
      </c>
      <c r="R9" s="199">
        <v>707.98938270562473</v>
      </c>
      <c r="S9" s="199">
        <v>-545.89478170924474</v>
      </c>
      <c r="T9" s="199">
        <v>-9472.0727359999946</v>
      </c>
      <c r="U9" s="199">
        <v>-13130.751391982609</v>
      </c>
      <c r="V9" s="199">
        <v>4064.544046506423</v>
      </c>
      <c r="W9" s="199">
        <v>-405.86539052380999</v>
      </c>
      <c r="X9" s="199">
        <v>-696.0797999999977</v>
      </c>
      <c r="Y9" s="199">
        <v>4814.8347457596838</v>
      </c>
      <c r="Z9" s="199">
        <v>353.49356153846202</v>
      </c>
      <c r="AA9" s="199">
        <v>-5864.4081072981435</v>
      </c>
      <c r="AB9" s="199">
        <v>-18201.661799999994</v>
      </c>
      <c r="AC9" s="199">
        <v>-91.399443326138908</v>
      </c>
      <c r="AD9" s="199">
        <v>-525.74836580426881</v>
      </c>
      <c r="AE9" s="199">
        <v>-17584.513990869586</v>
      </c>
      <c r="AF9" s="199">
        <v>-2588.5567999999921</v>
      </c>
      <c r="AG9" s="199">
        <v>6719.9924737673464</v>
      </c>
      <c r="AH9" s="199">
        <v>14.627499999999998</v>
      </c>
      <c r="AI9" s="199">
        <v>-9323.1767737673381</v>
      </c>
      <c r="AJ9" s="199">
        <v>11220.137199999986</v>
      </c>
      <c r="AK9" s="199">
        <v>284.36284999998526</v>
      </c>
      <c r="AL9" s="199">
        <v>2.5549999999995521E-2</v>
      </c>
      <c r="AM9" s="199">
        <v>10935.748800000001</v>
      </c>
    </row>
    <row r="10" spans="1:39" s="10" customFormat="1" x14ac:dyDescent="0.25">
      <c r="A10" s="58">
        <v>1.1000000000000001</v>
      </c>
      <c r="B10" s="77">
        <v>1.1000000000000001</v>
      </c>
      <c r="C10" s="42" t="s">
        <v>22</v>
      </c>
      <c r="D10" s="199">
        <v>-49729.848604999999</v>
      </c>
      <c r="E10" s="199">
        <v>46473.153071921384</v>
      </c>
      <c r="F10" s="199">
        <v>-96203.001676921383</v>
      </c>
      <c r="G10" s="199">
        <v>0</v>
      </c>
      <c r="H10" s="199">
        <v>4884.2013489999972</v>
      </c>
      <c r="I10" s="199">
        <v>9017.3062022003305</v>
      </c>
      <c r="J10" s="199">
        <v>-6828.4165952804233</v>
      </c>
      <c r="K10" s="199">
        <v>2695.3117420800895</v>
      </c>
      <c r="L10" s="199">
        <v>1198.3005409999978</v>
      </c>
      <c r="M10" s="199">
        <v>3122.4599934743951</v>
      </c>
      <c r="N10" s="199">
        <v>-995.3510559100647</v>
      </c>
      <c r="O10" s="199">
        <v>-928.80839656433261</v>
      </c>
      <c r="P10" s="199">
        <v>-1599.8044209999971</v>
      </c>
      <c r="Q10" s="199">
        <v>-1761.8990219963771</v>
      </c>
      <c r="R10" s="199">
        <v>707.98938270562473</v>
      </c>
      <c r="S10" s="199">
        <v>-545.89478170924474</v>
      </c>
      <c r="T10" s="199">
        <v>-6452.7639999999928</v>
      </c>
      <c r="U10" s="199">
        <v>-10357.194957382606</v>
      </c>
      <c r="V10" s="199">
        <v>4064.544046506423</v>
      </c>
      <c r="W10" s="199">
        <v>-160.11308912380969</v>
      </c>
      <c r="X10" s="199">
        <v>-5219.8033999999989</v>
      </c>
      <c r="Y10" s="199">
        <v>291.11114575968259</v>
      </c>
      <c r="Z10" s="199">
        <v>353.49356153846202</v>
      </c>
      <c r="AA10" s="199">
        <v>-5864.4081072981435</v>
      </c>
      <c r="AB10" s="199">
        <v>-18141.444999999996</v>
      </c>
      <c r="AC10" s="199">
        <v>-31.18264332614126</v>
      </c>
      <c r="AD10" s="199">
        <v>-525.74836580426881</v>
      </c>
      <c r="AE10" s="199">
        <v>-17584.513990869586</v>
      </c>
      <c r="AF10" s="199">
        <v>-1044.4189999999967</v>
      </c>
      <c r="AG10" s="199">
        <v>52.344401545115261</v>
      </c>
      <c r="AH10" s="199">
        <v>14.627499999999998</v>
      </c>
      <c r="AI10" s="199">
        <v>-1111.390901545112</v>
      </c>
      <c r="AJ10" s="199">
        <v>338.65219999999272</v>
      </c>
      <c r="AK10" s="199">
        <v>46.307799999992596</v>
      </c>
      <c r="AL10" s="199">
        <v>2.5549999999995521E-2</v>
      </c>
      <c r="AM10" s="199">
        <v>292.31885000000011</v>
      </c>
    </row>
    <row r="11" spans="1:39" s="10" customFormat="1" ht="22.8" x14ac:dyDescent="0.25">
      <c r="A11" s="58" t="s">
        <v>54</v>
      </c>
      <c r="B11" s="77" t="s">
        <v>54</v>
      </c>
      <c r="C11" s="43" t="s">
        <v>3</v>
      </c>
      <c r="D11" s="199">
        <v>-49729.848604999999</v>
      </c>
      <c r="E11" s="199">
        <v>46473.153071921384</v>
      </c>
      <c r="F11" s="199">
        <v>-96203.001676921383</v>
      </c>
      <c r="G11" s="199">
        <v>0</v>
      </c>
      <c r="H11" s="199">
        <v>4884.2013489999972</v>
      </c>
      <c r="I11" s="199">
        <v>9017.3062022003305</v>
      </c>
      <c r="J11" s="199">
        <v>-6828.4165952804233</v>
      </c>
      <c r="K11" s="199">
        <v>2695.3117420800895</v>
      </c>
      <c r="L11" s="199">
        <v>1198.3005409999978</v>
      </c>
      <c r="M11" s="199">
        <v>3122.4599934743951</v>
      </c>
      <c r="N11" s="199">
        <v>-995.3510559100647</v>
      </c>
      <c r="O11" s="199">
        <v>-928.80839656433261</v>
      </c>
      <c r="P11" s="199">
        <v>-1599.8044209999971</v>
      </c>
      <c r="Q11" s="199">
        <v>-1761.8990219963771</v>
      </c>
      <c r="R11" s="199">
        <v>707.98938270562473</v>
      </c>
      <c r="S11" s="199">
        <v>-545.89478170924474</v>
      </c>
      <c r="T11" s="199">
        <v>-6452.7639999999928</v>
      </c>
      <c r="U11" s="199">
        <v>-10357.194957382606</v>
      </c>
      <c r="V11" s="199">
        <v>4064.544046506423</v>
      </c>
      <c r="W11" s="199">
        <v>-160.11308912380969</v>
      </c>
      <c r="X11" s="199">
        <v>-5219.8033999999989</v>
      </c>
      <c r="Y11" s="199">
        <v>291.11114575968259</v>
      </c>
      <c r="Z11" s="199">
        <v>353.49356153846202</v>
      </c>
      <c r="AA11" s="199">
        <v>-5864.4081072981435</v>
      </c>
      <c r="AB11" s="199">
        <v>-18141.444999999996</v>
      </c>
      <c r="AC11" s="199">
        <v>-31.18264332614126</v>
      </c>
      <c r="AD11" s="199">
        <v>-525.74836580426881</v>
      </c>
      <c r="AE11" s="199">
        <v>-17584.513990869586</v>
      </c>
      <c r="AF11" s="199">
        <v>-1044.4189999999967</v>
      </c>
      <c r="AG11" s="199">
        <v>52.344401545115261</v>
      </c>
      <c r="AH11" s="199">
        <v>14.627499999999998</v>
      </c>
      <c r="AI11" s="199">
        <v>-1111.390901545112</v>
      </c>
      <c r="AJ11" s="199">
        <v>338.65219999999272</v>
      </c>
      <c r="AK11" s="199">
        <v>46.307799999992596</v>
      </c>
      <c r="AL11" s="199">
        <v>2.5549999999995521E-2</v>
      </c>
      <c r="AM11" s="199">
        <v>292.31885000000011</v>
      </c>
    </row>
    <row r="12" spans="1:39" s="10" customFormat="1" x14ac:dyDescent="0.25">
      <c r="A12" s="58">
        <v>1.2</v>
      </c>
      <c r="B12" s="77">
        <v>1.2</v>
      </c>
      <c r="C12" s="42" t="s">
        <v>34</v>
      </c>
      <c r="D12" s="199">
        <v>1510.2537080000011</v>
      </c>
      <c r="E12" s="199">
        <v>1510.2537080000011</v>
      </c>
      <c r="F12" s="199">
        <v>0</v>
      </c>
      <c r="G12" s="199">
        <v>0</v>
      </c>
      <c r="H12" s="199">
        <v>984.5108339999997</v>
      </c>
      <c r="I12" s="199">
        <v>856.16265580570973</v>
      </c>
      <c r="J12" s="199">
        <v>0</v>
      </c>
      <c r="K12" s="199">
        <v>128.34817819428997</v>
      </c>
      <c r="L12" s="199">
        <v>479.56819499999983</v>
      </c>
      <c r="M12" s="199">
        <v>480.16505070911398</v>
      </c>
      <c r="N12" s="199">
        <v>0</v>
      </c>
      <c r="O12" s="199">
        <v>-0.59685570911417329</v>
      </c>
      <c r="P12" s="199">
        <v>-304.38791699999774</v>
      </c>
      <c r="Q12" s="199">
        <v>-304.38791699999774</v>
      </c>
      <c r="R12" s="199">
        <v>0</v>
      </c>
      <c r="S12" s="199">
        <v>0</v>
      </c>
      <c r="T12" s="199">
        <v>-3019.3087360000027</v>
      </c>
      <c r="U12" s="199">
        <v>-2773.5564346000024</v>
      </c>
      <c r="V12" s="199">
        <v>0</v>
      </c>
      <c r="W12" s="199">
        <v>-245.75230140000031</v>
      </c>
      <c r="X12" s="199">
        <v>4523.7236000000012</v>
      </c>
      <c r="Y12" s="199">
        <v>4523.7236000000012</v>
      </c>
      <c r="Z12" s="199">
        <v>0</v>
      </c>
      <c r="AA12" s="199">
        <v>0</v>
      </c>
      <c r="AB12" s="199">
        <v>-60.216799999997647</v>
      </c>
      <c r="AC12" s="199">
        <v>-60.216799999997647</v>
      </c>
      <c r="AD12" s="199">
        <v>0</v>
      </c>
      <c r="AE12" s="199">
        <v>0</v>
      </c>
      <c r="AF12" s="199">
        <v>-1544.137799999995</v>
      </c>
      <c r="AG12" s="199">
        <v>6667.6480722222313</v>
      </c>
      <c r="AH12" s="199">
        <v>0</v>
      </c>
      <c r="AI12" s="199">
        <v>-8211.7858722222263</v>
      </c>
      <c r="AJ12" s="199">
        <v>10881.484999999993</v>
      </c>
      <c r="AK12" s="199">
        <v>238.05504999999266</v>
      </c>
      <c r="AL12" s="199">
        <v>0</v>
      </c>
      <c r="AM12" s="199">
        <v>10643.429950000002</v>
      </c>
    </row>
    <row r="13" spans="1:39" s="10" customFormat="1" ht="22.8" x14ac:dyDescent="0.25">
      <c r="A13" s="58" t="s">
        <v>55</v>
      </c>
      <c r="B13" s="77" t="s">
        <v>55</v>
      </c>
      <c r="C13" s="43" t="s">
        <v>3</v>
      </c>
      <c r="D13" s="199">
        <v>1053.710208</v>
      </c>
      <c r="E13" s="199">
        <v>1053.710208</v>
      </c>
      <c r="F13" s="199">
        <v>0</v>
      </c>
      <c r="G13" s="199">
        <v>0</v>
      </c>
      <c r="H13" s="199">
        <v>408.34444799999983</v>
      </c>
      <c r="I13" s="199">
        <v>408.34444799999983</v>
      </c>
      <c r="J13" s="199">
        <v>0</v>
      </c>
      <c r="K13" s="199">
        <v>0</v>
      </c>
      <c r="L13" s="199">
        <v>112.17471999999998</v>
      </c>
      <c r="M13" s="199">
        <v>112.17471999999998</v>
      </c>
      <c r="N13" s="199">
        <v>0</v>
      </c>
      <c r="O13" s="199">
        <v>0</v>
      </c>
      <c r="P13" s="199">
        <v>-48.506751999999778</v>
      </c>
      <c r="Q13" s="199">
        <v>-48.506751999999778</v>
      </c>
      <c r="R13" s="199">
        <v>0</v>
      </c>
      <c r="S13" s="199">
        <v>0</v>
      </c>
      <c r="T13" s="199">
        <v>-512.57099200000005</v>
      </c>
      <c r="U13" s="199">
        <v>-512.57099200000005</v>
      </c>
      <c r="V13" s="199">
        <v>0</v>
      </c>
      <c r="W13" s="199">
        <v>0</v>
      </c>
      <c r="X13" s="199">
        <v>570.25839999999971</v>
      </c>
      <c r="Y13" s="199">
        <v>570.25839999999971</v>
      </c>
      <c r="Z13" s="199">
        <v>0</v>
      </c>
      <c r="AA13" s="199">
        <v>0</v>
      </c>
      <c r="AB13" s="199">
        <v>-123.22139999999968</v>
      </c>
      <c r="AC13" s="199">
        <v>-123.22139999999968</v>
      </c>
      <c r="AD13" s="199">
        <v>0</v>
      </c>
      <c r="AE13" s="199">
        <v>0</v>
      </c>
      <c r="AF13" s="199">
        <v>1348.4498000000006</v>
      </c>
      <c r="AG13" s="199">
        <v>1348.4498000000006</v>
      </c>
      <c r="AH13" s="199">
        <v>0</v>
      </c>
      <c r="AI13" s="199">
        <v>0</v>
      </c>
      <c r="AJ13" s="199">
        <v>206.41479999999956</v>
      </c>
      <c r="AK13" s="199">
        <v>206.41479999999956</v>
      </c>
      <c r="AL13" s="199">
        <v>0</v>
      </c>
      <c r="AM13" s="199">
        <v>0</v>
      </c>
    </row>
    <row r="14" spans="1:39" s="10" customFormat="1" ht="34.200000000000003" x14ac:dyDescent="0.25">
      <c r="A14" s="58" t="s">
        <v>56</v>
      </c>
      <c r="B14" s="77" t="s">
        <v>56</v>
      </c>
      <c r="C14" s="43" t="s">
        <v>127</v>
      </c>
      <c r="D14" s="199">
        <v>456.54350000000113</v>
      </c>
      <c r="E14" s="199">
        <v>456.54350000000113</v>
      </c>
      <c r="F14" s="199">
        <v>0</v>
      </c>
      <c r="G14" s="199">
        <v>0</v>
      </c>
      <c r="H14" s="199">
        <v>576.16638599999987</v>
      </c>
      <c r="I14" s="199">
        <v>447.8182078057099</v>
      </c>
      <c r="J14" s="199">
        <v>0</v>
      </c>
      <c r="K14" s="199">
        <v>128.34817819428997</v>
      </c>
      <c r="L14" s="199">
        <v>367.39347499999985</v>
      </c>
      <c r="M14" s="199">
        <v>367.99033070911401</v>
      </c>
      <c r="N14" s="199">
        <v>0</v>
      </c>
      <c r="O14" s="199">
        <v>-0.59685570911417329</v>
      </c>
      <c r="P14" s="199">
        <v>-255.88116499999796</v>
      </c>
      <c r="Q14" s="199">
        <v>-255.88116499999796</v>
      </c>
      <c r="R14" s="199">
        <v>0</v>
      </c>
      <c r="S14" s="199">
        <v>0</v>
      </c>
      <c r="T14" s="199">
        <v>-2506.7377440000027</v>
      </c>
      <c r="U14" s="199">
        <v>-2260.9854426000024</v>
      </c>
      <c r="V14" s="199">
        <v>0</v>
      </c>
      <c r="W14" s="199">
        <v>-245.75230140000031</v>
      </c>
      <c r="X14" s="199">
        <v>3953.4652000000015</v>
      </c>
      <c r="Y14" s="199">
        <v>3953.4652000000015</v>
      </c>
      <c r="Z14" s="199">
        <v>0</v>
      </c>
      <c r="AA14" s="199">
        <v>0</v>
      </c>
      <c r="AB14" s="199">
        <v>63.004600000002029</v>
      </c>
      <c r="AC14" s="199">
        <v>63.004600000002029</v>
      </c>
      <c r="AD14" s="199">
        <v>0</v>
      </c>
      <c r="AE14" s="199">
        <v>0</v>
      </c>
      <c r="AF14" s="199">
        <v>-2892.5875999999953</v>
      </c>
      <c r="AG14" s="199">
        <v>5319.198272222231</v>
      </c>
      <c r="AH14" s="199">
        <v>0</v>
      </c>
      <c r="AI14" s="199">
        <v>-8211.7858722222263</v>
      </c>
      <c r="AJ14" s="199">
        <v>10675.070199999995</v>
      </c>
      <c r="AK14" s="199">
        <v>31.640249999993102</v>
      </c>
      <c r="AL14" s="199">
        <v>0</v>
      </c>
      <c r="AM14" s="199">
        <v>10643.429950000002</v>
      </c>
    </row>
    <row r="15" spans="1:39" s="10" customFormat="1" x14ac:dyDescent="0.25">
      <c r="A15" s="58">
        <v>2</v>
      </c>
      <c r="B15" s="77">
        <v>2</v>
      </c>
      <c r="C15" s="41" t="s">
        <v>4</v>
      </c>
      <c r="D15" s="199">
        <v>1121.9048629999998</v>
      </c>
      <c r="E15" s="199">
        <v>1461.098751308602</v>
      </c>
      <c r="F15" s="199">
        <v>159.97874366344087</v>
      </c>
      <c r="G15" s="199">
        <v>-499.17263197204312</v>
      </c>
      <c r="H15" s="199">
        <v>437.17897699999992</v>
      </c>
      <c r="I15" s="199">
        <v>305.42978091965142</v>
      </c>
      <c r="J15" s="199">
        <v>131.74919608034853</v>
      </c>
      <c r="K15" s="199">
        <v>0</v>
      </c>
      <c r="L15" s="199">
        <v>59.596486000000027</v>
      </c>
      <c r="M15" s="199">
        <v>87.056713715458926</v>
      </c>
      <c r="N15" s="199">
        <v>0</v>
      </c>
      <c r="O15" s="199">
        <v>-27.460227715458903</v>
      </c>
      <c r="P15" s="199">
        <v>-86.035797999999957</v>
      </c>
      <c r="Q15" s="199">
        <v>-59.857385549450555</v>
      </c>
      <c r="R15" s="199">
        <v>0</v>
      </c>
      <c r="S15" s="199">
        <v>-26.178412450549398</v>
      </c>
      <c r="T15" s="199">
        <v>-1365.9048559999997</v>
      </c>
      <c r="U15" s="199">
        <v>-1462.9471364347824</v>
      </c>
      <c r="V15" s="199">
        <v>0</v>
      </c>
      <c r="W15" s="199">
        <v>97.042280434782811</v>
      </c>
      <c r="X15" s="199">
        <v>2539.2295999999997</v>
      </c>
      <c r="Y15" s="199">
        <v>2492.8822552317247</v>
      </c>
      <c r="Z15" s="199">
        <v>46.347344768275207</v>
      </c>
      <c r="AA15" s="199">
        <v>0</v>
      </c>
      <c r="AB15" s="199">
        <v>-1005.3865999999992</v>
      </c>
      <c r="AC15" s="199">
        <v>-591.74621216674529</v>
      </c>
      <c r="AD15" s="199">
        <v>-251.72457000000026</v>
      </c>
      <c r="AE15" s="199">
        <v>-161.91581783325378</v>
      </c>
      <c r="AF15" s="199">
        <v>7834.092400000005</v>
      </c>
      <c r="AG15" s="199">
        <v>6775.6356963773378</v>
      </c>
      <c r="AH15" s="199">
        <v>1144.1201669560003</v>
      </c>
      <c r="AI15" s="199">
        <v>-85.663463333333397</v>
      </c>
      <c r="AJ15" s="199">
        <v>5903.9251999999906</v>
      </c>
      <c r="AK15" s="199">
        <v>6671.8913499999908</v>
      </c>
      <c r="AL15" s="199">
        <v>1426.30315</v>
      </c>
      <c r="AM15" s="199">
        <v>-2194.2693000000004</v>
      </c>
    </row>
    <row r="16" spans="1:39" s="10" customFormat="1" x14ac:dyDescent="0.25">
      <c r="A16" s="58">
        <v>2.1</v>
      </c>
      <c r="B16" s="77">
        <v>2.1</v>
      </c>
      <c r="C16" s="42" t="s">
        <v>22</v>
      </c>
      <c r="D16" s="199">
        <v>662.06621700000005</v>
      </c>
      <c r="E16" s="199">
        <v>524.94157957419361</v>
      </c>
      <c r="F16" s="199">
        <v>159.97874366344087</v>
      </c>
      <c r="G16" s="199">
        <v>-22.854106237634412</v>
      </c>
      <c r="H16" s="199">
        <v>260.49454899999995</v>
      </c>
      <c r="I16" s="199">
        <v>128.74535291965142</v>
      </c>
      <c r="J16" s="199">
        <v>131.74919608034853</v>
      </c>
      <c r="K16" s="199">
        <v>0</v>
      </c>
      <c r="L16" s="199">
        <v>-106.65735100000001</v>
      </c>
      <c r="M16" s="199">
        <v>-53.294945034541094</v>
      </c>
      <c r="N16" s="199">
        <v>0</v>
      </c>
      <c r="O16" s="199">
        <v>-53.362405965458905</v>
      </c>
      <c r="P16" s="199">
        <v>-24.709639000000003</v>
      </c>
      <c r="Q16" s="199">
        <v>1.4687734505493957</v>
      </c>
      <c r="R16" s="199">
        <v>0</v>
      </c>
      <c r="S16" s="199">
        <v>-26.178412450549398</v>
      </c>
      <c r="T16" s="199">
        <v>-6.379583999999987</v>
      </c>
      <c r="U16" s="199">
        <v>-6.379583999999987</v>
      </c>
      <c r="V16" s="199">
        <v>0</v>
      </c>
      <c r="W16" s="199">
        <v>0</v>
      </c>
      <c r="X16" s="199">
        <v>318.59459999999956</v>
      </c>
      <c r="Y16" s="199">
        <v>292.18858153368325</v>
      </c>
      <c r="Z16" s="199">
        <v>26.406018466316301</v>
      </c>
      <c r="AA16" s="199">
        <v>0</v>
      </c>
      <c r="AB16" s="199">
        <v>-226.21539999999914</v>
      </c>
      <c r="AC16" s="199">
        <v>-226.21539999999914</v>
      </c>
      <c r="AD16" s="199">
        <v>0</v>
      </c>
      <c r="AE16" s="199">
        <v>0</v>
      </c>
      <c r="AF16" s="199">
        <v>4644.9990000000007</v>
      </c>
      <c r="AG16" s="199">
        <v>3401.6666000000005</v>
      </c>
      <c r="AH16" s="199">
        <v>1243.3324000000002</v>
      </c>
      <c r="AI16" s="199">
        <v>0</v>
      </c>
      <c r="AJ16" s="199">
        <v>1758.6237999999971</v>
      </c>
      <c r="AK16" s="199">
        <v>551.7833499999972</v>
      </c>
      <c r="AL16" s="199">
        <v>1206.8404499999999</v>
      </c>
      <c r="AM16" s="199">
        <v>0</v>
      </c>
    </row>
    <row r="17" spans="1:39" s="10" customFormat="1" x14ac:dyDescent="0.25">
      <c r="A17" s="58" t="s">
        <v>57</v>
      </c>
      <c r="B17" s="77" t="s">
        <v>57</v>
      </c>
      <c r="C17" s="43" t="s">
        <v>15</v>
      </c>
      <c r="D17" s="199">
        <v>0</v>
      </c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199">
        <v>0</v>
      </c>
      <c r="P17" s="199">
        <v>0</v>
      </c>
      <c r="Q17" s="199">
        <v>0</v>
      </c>
      <c r="R17" s="199">
        <v>0</v>
      </c>
      <c r="S17" s="199">
        <v>0</v>
      </c>
      <c r="T17" s="199">
        <v>0</v>
      </c>
      <c r="U17" s="199">
        <v>0</v>
      </c>
      <c r="V17" s="199">
        <v>0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  <c r="AB17" s="199">
        <v>0</v>
      </c>
      <c r="AC17" s="199">
        <v>0</v>
      </c>
      <c r="AD17" s="199">
        <v>0</v>
      </c>
      <c r="AE17" s="199">
        <v>0</v>
      </c>
      <c r="AF17" s="199">
        <v>0</v>
      </c>
      <c r="AG17" s="199">
        <v>0</v>
      </c>
      <c r="AH17" s="199">
        <v>0</v>
      </c>
      <c r="AI17" s="199">
        <v>0</v>
      </c>
      <c r="AJ17" s="199">
        <v>0</v>
      </c>
      <c r="AK17" s="199">
        <v>0</v>
      </c>
      <c r="AL17" s="199">
        <v>0</v>
      </c>
      <c r="AM17" s="199">
        <v>0</v>
      </c>
    </row>
    <row r="18" spans="1:39" s="10" customFormat="1" x14ac:dyDescent="0.25">
      <c r="A18" s="58" t="s">
        <v>58</v>
      </c>
      <c r="B18" s="77" t="s">
        <v>58</v>
      </c>
      <c r="C18" s="43" t="s">
        <v>9</v>
      </c>
      <c r="D18" s="199">
        <v>708.67621899999995</v>
      </c>
      <c r="E18" s="199">
        <v>548.69747533655914</v>
      </c>
      <c r="F18" s="199">
        <v>159.97874366344087</v>
      </c>
      <c r="G18" s="199">
        <v>0</v>
      </c>
      <c r="H18" s="199">
        <v>254.11416699999995</v>
      </c>
      <c r="I18" s="199">
        <v>122.36497091965143</v>
      </c>
      <c r="J18" s="199">
        <v>131.74919608034853</v>
      </c>
      <c r="K18" s="199">
        <v>0</v>
      </c>
      <c r="L18" s="199">
        <v>-27.190857999999999</v>
      </c>
      <c r="M18" s="199">
        <v>-27.190857999999999</v>
      </c>
      <c r="N18" s="199">
        <v>0</v>
      </c>
      <c r="O18" s="199">
        <v>0</v>
      </c>
      <c r="P18" s="199">
        <v>2.634527999999996</v>
      </c>
      <c r="Q18" s="199">
        <v>2.634527999999996</v>
      </c>
      <c r="R18" s="199">
        <v>0</v>
      </c>
      <c r="S18" s="199">
        <v>0</v>
      </c>
      <c r="T18" s="199">
        <v>-8.0041280000000015</v>
      </c>
      <c r="U18" s="199">
        <v>-8.0041280000000015</v>
      </c>
      <c r="V18" s="199">
        <v>0</v>
      </c>
      <c r="W18" s="199">
        <v>0</v>
      </c>
      <c r="X18" s="199">
        <v>37.451400000000007</v>
      </c>
      <c r="Y18" s="199">
        <v>11.045381533683706</v>
      </c>
      <c r="Z18" s="199">
        <v>26.406018466316301</v>
      </c>
      <c r="AA18" s="199">
        <v>0</v>
      </c>
      <c r="AB18" s="199">
        <v>-2.9891999999999967</v>
      </c>
      <c r="AC18" s="199">
        <v>-2.9891999999999967</v>
      </c>
      <c r="AD18" s="199">
        <v>0</v>
      </c>
      <c r="AE18" s="199">
        <v>0</v>
      </c>
      <c r="AF18" s="199">
        <v>-8.6974000000000018</v>
      </c>
      <c r="AG18" s="199">
        <v>27.871200000000002</v>
      </c>
      <c r="AH18" s="199">
        <v>0</v>
      </c>
      <c r="AI18" s="199">
        <v>-36.568600000000004</v>
      </c>
      <c r="AJ18" s="199">
        <v>1256.2467999999999</v>
      </c>
      <c r="AK18" s="199">
        <v>49.406349999999975</v>
      </c>
      <c r="AL18" s="199">
        <v>1206.8404499999999</v>
      </c>
      <c r="AM18" s="199">
        <v>0</v>
      </c>
    </row>
    <row r="19" spans="1:39" s="10" customFormat="1" x14ac:dyDescent="0.25">
      <c r="A19" s="58" t="s">
        <v>59</v>
      </c>
      <c r="B19" s="77" t="s">
        <v>59</v>
      </c>
      <c r="C19" s="43" t="s">
        <v>17</v>
      </c>
      <c r="D19" s="199">
        <v>-46.610001999999994</v>
      </c>
      <c r="E19" s="199">
        <v>-23.755895762365583</v>
      </c>
      <c r="F19" s="199">
        <v>0</v>
      </c>
      <c r="G19" s="199">
        <v>-22.854106237634412</v>
      </c>
      <c r="H19" s="199">
        <v>6.3803819999999973</v>
      </c>
      <c r="I19" s="199">
        <v>6.3803819999999973</v>
      </c>
      <c r="J19" s="199">
        <v>0</v>
      </c>
      <c r="K19" s="199">
        <v>0</v>
      </c>
      <c r="L19" s="199">
        <v>-79.466493</v>
      </c>
      <c r="M19" s="199">
        <v>-26.104087034541095</v>
      </c>
      <c r="N19" s="199">
        <v>0</v>
      </c>
      <c r="O19" s="199">
        <v>-53.362405965458905</v>
      </c>
      <c r="P19" s="199">
        <v>-27.344166999999999</v>
      </c>
      <c r="Q19" s="199">
        <v>-1.1657545494506003</v>
      </c>
      <c r="R19" s="199">
        <v>0</v>
      </c>
      <c r="S19" s="199">
        <v>-26.178412450549398</v>
      </c>
      <c r="T19" s="199">
        <v>1.6245440000000144</v>
      </c>
      <c r="U19" s="199">
        <v>1.6245440000000144</v>
      </c>
      <c r="V19" s="199">
        <v>0</v>
      </c>
      <c r="W19" s="199">
        <v>0</v>
      </c>
      <c r="X19" s="199">
        <v>281.14319999999952</v>
      </c>
      <c r="Y19" s="199">
        <v>281.14319999999952</v>
      </c>
      <c r="Z19" s="199">
        <v>0</v>
      </c>
      <c r="AA19" s="199">
        <v>0</v>
      </c>
      <c r="AB19" s="199">
        <v>-223.22619999999915</v>
      </c>
      <c r="AC19" s="199">
        <v>-223.22619999999915</v>
      </c>
      <c r="AD19" s="199">
        <v>0</v>
      </c>
      <c r="AE19" s="199">
        <v>0</v>
      </c>
      <c r="AF19" s="199">
        <v>4653.6963999999998</v>
      </c>
      <c r="AG19" s="199">
        <v>3373.7954000000004</v>
      </c>
      <c r="AH19" s="199">
        <v>1243.3324000000002</v>
      </c>
      <c r="AI19" s="199">
        <v>36.568600000000004</v>
      </c>
      <c r="AJ19" s="199">
        <v>502.37699999999722</v>
      </c>
      <c r="AK19" s="199">
        <v>502.37699999999722</v>
      </c>
      <c r="AL19" s="199">
        <v>0</v>
      </c>
      <c r="AM19" s="199">
        <v>0</v>
      </c>
    </row>
    <row r="20" spans="1:39" s="10" customFormat="1" x14ac:dyDescent="0.25">
      <c r="A20" s="58">
        <v>2.2000000000000002</v>
      </c>
      <c r="B20" s="77">
        <v>2.2000000000000002</v>
      </c>
      <c r="C20" s="42" t="s">
        <v>23</v>
      </c>
      <c r="D20" s="199">
        <v>459.8386459999997</v>
      </c>
      <c r="E20" s="199">
        <v>936.15717173440839</v>
      </c>
      <c r="F20" s="199">
        <v>0</v>
      </c>
      <c r="G20" s="199">
        <v>-476.31852573440869</v>
      </c>
      <c r="H20" s="199">
        <v>176.68442800000003</v>
      </c>
      <c r="I20" s="199">
        <v>176.68442800000003</v>
      </c>
      <c r="J20" s="199">
        <v>0</v>
      </c>
      <c r="K20" s="199">
        <v>0</v>
      </c>
      <c r="L20" s="199">
        <v>166.253837</v>
      </c>
      <c r="M20" s="199">
        <v>140.35165875000001</v>
      </c>
      <c r="N20" s="199">
        <v>0</v>
      </c>
      <c r="O20" s="199">
        <v>25.902178250000002</v>
      </c>
      <c r="P20" s="199">
        <v>-61.326158999999947</v>
      </c>
      <c r="Q20" s="199">
        <v>-61.326158999999947</v>
      </c>
      <c r="R20" s="199">
        <v>0</v>
      </c>
      <c r="S20" s="199">
        <v>0</v>
      </c>
      <c r="T20" s="199">
        <v>-1359.5252719999994</v>
      </c>
      <c r="U20" s="199">
        <v>-1456.5675524347823</v>
      </c>
      <c r="V20" s="199">
        <v>0</v>
      </c>
      <c r="W20" s="199">
        <v>97.042280434782811</v>
      </c>
      <c r="X20" s="199">
        <v>2220.6350000000002</v>
      </c>
      <c r="Y20" s="199">
        <v>2200.6936736980415</v>
      </c>
      <c r="Z20" s="199">
        <v>19.94132630195891</v>
      </c>
      <c r="AA20" s="199">
        <v>0</v>
      </c>
      <c r="AB20" s="199">
        <v>-779.17120000000011</v>
      </c>
      <c r="AC20" s="199">
        <v>-365.53081216674616</v>
      </c>
      <c r="AD20" s="199">
        <v>-251.72457000000026</v>
      </c>
      <c r="AE20" s="199">
        <v>-161.91581783325378</v>
      </c>
      <c r="AF20" s="199">
        <v>3189.0934000000043</v>
      </c>
      <c r="AG20" s="199">
        <v>3373.9690963773378</v>
      </c>
      <c r="AH20" s="199">
        <v>-99.212233043999987</v>
      </c>
      <c r="AI20" s="199">
        <v>-85.663463333333397</v>
      </c>
      <c r="AJ20" s="199">
        <v>4145.301399999993</v>
      </c>
      <c r="AK20" s="199">
        <v>6120.1079999999938</v>
      </c>
      <c r="AL20" s="199">
        <v>219.46270000000004</v>
      </c>
      <c r="AM20" s="199">
        <v>-2194.2693000000004</v>
      </c>
    </row>
    <row r="21" spans="1:39" s="10" customFormat="1" x14ac:dyDescent="0.25">
      <c r="A21" s="60" t="s">
        <v>60</v>
      </c>
      <c r="B21" s="77" t="s">
        <v>60</v>
      </c>
      <c r="C21" s="43" t="s">
        <v>9</v>
      </c>
      <c r="D21" s="199">
        <v>-315.37112000000002</v>
      </c>
      <c r="E21" s="199">
        <v>160.94740573440868</v>
      </c>
      <c r="F21" s="199">
        <v>0</v>
      </c>
      <c r="G21" s="199">
        <v>-476.31852573440869</v>
      </c>
      <c r="H21" s="199">
        <v>0</v>
      </c>
      <c r="I21" s="199">
        <v>0</v>
      </c>
      <c r="J21" s="199">
        <v>0</v>
      </c>
      <c r="K21" s="199">
        <v>0</v>
      </c>
      <c r="L21" s="199">
        <v>0.55022299999999902</v>
      </c>
      <c r="M21" s="199">
        <v>0.55022299999999902</v>
      </c>
      <c r="N21" s="199">
        <v>0</v>
      </c>
      <c r="O21" s="199">
        <v>0</v>
      </c>
      <c r="P21" s="199">
        <v>2.7421689999998868</v>
      </c>
      <c r="Q21" s="199">
        <v>2.7421689999998868</v>
      </c>
      <c r="R21" s="199">
        <v>0</v>
      </c>
      <c r="S21" s="199">
        <v>0</v>
      </c>
      <c r="T21" s="199">
        <v>-977.57939199999953</v>
      </c>
      <c r="U21" s="199">
        <v>-1074.6216724347823</v>
      </c>
      <c r="V21" s="199">
        <v>0</v>
      </c>
      <c r="W21" s="199">
        <v>97.042280434782811</v>
      </c>
      <c r="X21" s="199">
        <v>1776.3602000000005</v>
      </c>
      <c r="Y21" s="199">
        <v>1756.4188736980416</v>
      </c>
      <c r="Z21" s="199">
        <v>19.94132630195891</v>
      </c>
      <c r="AA21" s="199">
        <v>0</v>
      </c>
      <c r="AB21" s="199">
        <v>-671.28900000000044</v>
      </c>
      <c r="AC21" s="199">
        <v>-257.64861216674637</v>
      </c>
      <c r="AD21" s="199">
        <v>-251.72457000000026</v>
      </c>
      <c r="AE21" s="199">
        <v>-161.91581783325378</v>
      </c>
      <c r="AF21" s="199">
        <v>2176.9316000000035</v>
      </c>
      <c r="AG21" s="199">
        <v>2361.807296377337</v>
      </c>
      <c r="AH21" s="199">
        <v>-99.212233043999987</v>
      </c>
      <c r="AI21" s="199">
        <v>-85.663463333333397</v>
      </c>
      <c r="AJ21" s="199">
        <v>5941.0779999999941</v>
      </c>
      <c r="AK21" s="199">
        <v>5502.3569999999936</v>
      </c>
      <c r="AL21" s="199">
        <v>219.46270000000004</v>
      </c>
      <c r="AM21" s="199">
        <v>219.25830000000008</v>
      </c>
    </row>
    <row r="22" spans="1:39" s="10" customFormat="1" x14ac:dyDescent="0.25">
      <c r="A22" s="60"/>
      <c r="B22" s="77"/>
      <c r="C22" s="42" t="s">
        <v>134</v>
      </c>
      <c r="D22" s="199">
        <v>0</v>
      </c>
      <c r="E22" s="199">
        <v>0</v>
      </c>
      <c r="F22" s="199">
        <v>0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199">
        <v>0.55022299999999902</v>
      </c>
      <c r="M22" s="199">
        <v>0.55022299999999902</v>
      </c>
      <c r="N22" s="199">
        <v>0</v>
      </c>
      <c r="O22" s="199">
        <v>0</v>
      </c>
      <c r="P22" s="199">
        <v>6.1640410000000081</v>
      </c>
      <c r="Q22" s="199">
        <v>6.1640410000000081</v>
      </c>
      <c r="R22" s="199">
        <v>0</v>
      </c>
      <c r="S22" s="199">
        <v>0</v>
      </c>
      <c r="T22" s="199">
        <v>-749.84246399999938</v>
      </c>
      <c r="U22" s="199">
        <v>-822.62417432608652</v>
      </c>
      <c r="V22" s="199">
        <v>0</v>
      </c>
      <c r="W22" s="199">
        <v>72.781710326087108</v>
      </c>
      <c r="X22" s="199">
        <v>899.44619999999986</v>
      </c>
      <c r="Y22" s="199">
        <v>849.34114065934045</v>
      </c>
      <c r="Z22" s="199">
        <v>50.105059340659402</v>
      </c>
      <c r="AA22" s="199">
        <v>0</v>
      </c>
      <c r="AB22" s="199">
        <v>-42.922000000000253</v>
      </c>
      <c r="AC22" s="199">
        <v>-71.423438927377362</v>
      </c>
      <c r="AD22" s="199">
        <v>0</v>
      </c>
      <c r="AE22" s="199">
        <v>28.501438927377105</v>
      </c>
      <c r="AF22" s="199">
        <v>283.28140000000167</v>
      </c>
      <c r="AG22" s="199">
        <v>283.28140000000167</v>
      </c>
      <c r="AH22" s="199">
        <v>0</v>
      </c>
      <c r="AI22" s="199">
        <v>0</v>
      </c>
      <c r="AJ22" s="199">
        <v>3827.3629999999976</v>
      </c>
      <c r="AK22" s="199">
        <v>3498.2966999999971</v>
      </c>
      <c r="AL22" s="199">
        <v>182.86855000000003</v>
      </c>
      <c r="AM22" s="199">
        <v>146.19775000000004</v>
      </c>
    </row>
    <row r="23" spans="1:39" s="10" customFormat="1" x14ac:dyDescent="0.25">
      <c r="A23" s="58"/>
      <c r="B23" s="77"/>
      <c r="C23" s="44" t="s">
        <v>129</v>
      </c>
      <c r="D23" s="199">
        <v>-315.37112000000002</v>
      </c>
      <c r="E23" s="199">
        <v>160.94740573440868</v>
      </c>
      <c r="F23" s="199">
        <v>0</v>
      </c>
      <c r="G23" s="199">
        <v>-476.31852573440869</v>
      </c>
      <c r="H23" s="199">
        <v>0</v>
      </c>
      <c r="I23" s="199">
        <v>0</v>
      </c>
      <c r="J23" s="199">
        <v>0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-3.4218720000001213</v>
      </c>
      <c r="Q23" s="199">
        <v>-3.4218720000001213</v>
      </c>
      <c r="R23" s="199">
        <v>0</v>
      </c>
      <c r="S23" s="199">
        <v>0</v>
      </c>
      <c r="T23" s="199">
        <v>-227.73692800000003</v>
      </c>
      <c r="U23" s="199">
        <v>-251.99749810869574</v>
      </c>
      <c r="V23" s="199">
        <v>0</v>
      </c>
      <c r="W23" s="199">
        <v>24.260570108695703</v>
      </c>
      <c r="X23" s="199">
        <v>876.91400000000067</v>
      </c>
      <c r="Y23" s="199">
        <v>907.07773303870113</v>
      </c>
      <c r="Z23" s="199">
        <v>-30.163733038700492</v>
      </c>
      <c r="AA23" s="199">
        <v>0</v>
      </c>
      <c r="AB23" s="199">
        <v>-628.36700000000019</v>
      </c>
      <c r="AC23" s="199">
        <v>-186.22517323936904</v>
      </c>
      <c r="AD23" s="199">
        <v>-251.72457000000026</v>
      </c>
      <c r="AE23" s="199">
        <v>-190.41725676063089</v>
      </c>
      <c r="AF23" s="199">
        <v>1893.6502000000021</v>
      </c>
      <c r="AG23" s="199">
        <v>2078.5258963773354</v>
      </c>
      <c r="AH23" s="199">
        <v>-99.212233043999987</v>
      </c>
      <c r="AI23" s="199">
        <v>-85.663463333333397</v>
      </c>
      <c r="AJ23" s="199">
        <v>2113.7149999999965</v>
      </c>
      <c r="AK23" s="199">
        <v>2004.0602999999967</v>
      </c>
      <c r="AL23" s="199">
        <v>36.594149999999999</v>
      </c>
      <c r="AM23" s="199">
        <v>73.060550000000021</v>
      </c>
    </row>
    <row r="24" spans="1:39" s="10" customFormat="1" x14ac:dyDescent="0.25">
      <c r="A24" s="58" t="s">
        <v>61</v>
      </c>
      <c r="B24" s="77" t="s">
        <v>61</v>
      </c>
      <c r="C24" s="43" t="s">
        <v>17</v>
      </c>
      <c r="D24" s="199">
        <v>775.20976599999972</v>
      </c>
      <c r="E24" s="199">
        <v>775.20976599999972</v>
      </c>
      <c r="F24" s="199">
        <v>0</v>
      </c>
      <c r="G24" s="199">
        <v>0</v>
      </c>
      <c r="H24" s="199">
        <v>176.68442800000003</v>
      </c>
      <c r="I24" s="199">
        <v>176.68442800000003</v>
      </c>
      <c r="J24" s="199">
        <v>0</v>
      </c>
      <c r="K24" s="199">
        <v>0</v>
      </c>
      <c r="L24" s="199">
        <v>165.70361400000002</v>
      </c>
      <c r="M24" s="199">
        <v>139.80143575000002</v>
      </c>
      <c r="N24" s="199">
        <v>0</v>
      </c>
      <c r="O24" s="199">
        <v>25.902178250000002</v>
      </c>
      <c r="P24" s="199">
        <v>-64.068327999999838</v>
      </c>
      <c r="Q24" s="199">
        <v>-64.068327999999838</v>
      </c>
      <c r="R24" s="199">
        <v>0</v>
      </c>
      <c r="S24" s="199">
        <v>0</v>
      </c>
      <c r="T24" s="199">
        <v>-381.94588000000005</v>
      </c>
      <c r="U24" s="199">
        <v>-381.94588000000005</v>
      </c>
      <c r="V24" s="199">
        <v>0</v>
      </c>
      <c r="W24" s="199">
        <v>0</v>
      </c>
      <c r="X24" s="199">
        <v>444.27480000000008</v>
      </c>
      <c r="Y24" s="199">
        <v>444.27480000000008</v>
      </c>
      <c r="Z24" s="199">
        <v>0</v>
      </c>
      <c r="AA24" s="199">
        <v>0</v>
      </c>
      <c r="AB24" s="199">
        <v>-107.88219999999978</v>
      </c>
      <c r="AC24" s="199">
        <v>-107.88219999999978</v>
      </c>
      <c r="AD24" s="199">
        <v>0</v>
      </c>
      <c r="AE24" s="199">
        <v>0</v>
      </c>
      <c r="AF24" s="199">
        <v>1012.1618000000008</v>
      </c>
      <c r="AG24" s="199">
        <v>1012.1618000000008</v>
      </c>
      <c r="AH24" s="199">
        <v>0</v>
      </c>
      <c r="AI24" s="199">
        <v>0</v>
      </c>
      <c r="AJ24" s="199">
        <v>-1795.7766000000001</v>
      </c>
      <c r="AK24" s="199">
        <v>617.7510000000002</v>
      </c>
      <c r="AL24" s="199">
        <v>0</v>
      </c>
      <c r="AM24" s="199">
        <v>-2413.5276000000003</v>
      </c>
    </row>
    <row r="25" spans="1:39" s="10" customFormat="1" x14ac:dyDescent="0.25">
      <c r="A25" s="58" t="s">
        <v>62</v>
      </c>
      <c r="B25" s="77" t="s">
        <v>62</v>
      </c>
      <c r="C25" s="79" t="s">
        <v>24</v>
      </c>
      <c r="D25" s="199">
        <v>775.20976599999972</v>
      </c>
      <c r="E25" s="199">
        <v>775.20976599999972</v>
      </c>
      <c r="F25" s="199">
        <v>0</v>
      </c>
      <c r="G25" s="199">
        <v>0</v>
      </c>
      <c r="H25" s="199">
        <v>176.68442800000003</v>
      </c>
      <c r="I25" s="199">
        <v>176.68442800000003</v>
      </c>
      <c r="J25" s="199">
        <v>0</v>
      </c>
      <c r="K25" s="199">
        <v>0</v>
      </c>
      <c r="L25" s="199">
        <v>165.70361400000002</v>
      </c>
      <c r="M25" s="199">
        <v>139.80143575000002</v>
      </c>
      <c r="N25" s="199">
        <v>0</v>
      </c>
      <c r="O25" s="199">
        <v>25.902178250000002</v>
      </c>
      <c r="P25" s="199">
        <v>-64.068327999999838</v>
      </c>
      <c r="Q25" s="199">
        <v>-64.068327999999838</v>
      </c>
      <c r="R25" s="199">
        <v>0</v>
      </c>
      <c r="S25" s="199">
        <v>0</v>
      </c>
      <c r="T25" s="199">
        <v>-381.94588000000005</v>
      </c>
      <c r="U25" s="199">
        <v>-381.94588000000005</v>
      </c>
      <c r="V25" s="199">
        <v>0</v>
      </c>
      <c r="W25" s="199">
        <v>0</v>
      </c>
      <c r="X25" s="199">
        <v>444.27480000000008</v>
      </c>
      <c r="Y25" s="199">
        <v>444.27480000000008</v>
      </c>
      <c r="Z25" s="199">
        <v>0</v>
      </c>
      <c r="AA25" s="199">
        <v>0</v>
      </c>
      <c r="AB25" s="199">
        <v>-107.88219999999978</v>
      </c>
      <c r="AC25" s="199">
        <v>-107.88219999999978</v>
      </c>
      <c r="AD25" s="199">
        <v>0</v>
      </c>
      <c r="AE25" s="199">
        <v>0</v>
      </c>
      <c r="AF25" s="199">
        <v>1012.1618000000008</v>
      </c>
      <c r="AG25" s="199">
        <v>1012.1618000000008</v>
      </c>
      <c r="AH25" s="199">
        <v>0</v>
      </c>
      <c r="AI25" s="199">
        <v>0</v>
      </c>
      <c r="AJ25" s="199">
        <v>-1795.7766000000001</v>
      </c>
      <c r="AK25" s="199">
        <v>617.7510000000002</v>
      </c>
      <c r="AL25" s="199">
        <v>0</v>
      </c>
      <c r="AM25" s="199">
        <v>-2413.5276000000003</v>
      </c>
    </row>
    <row r="26" spans="1:39" s="10" customFormat="1" x14ac:dyDescent="0.25">
      <c r="A26" s="58">
        <v>4</v>
      </c>
      <c r="B26" s="77">
        <v>4</v>
      </c>
      <c r="C26" s="41" t="s">
        <v>5</v>
      </c>
      <c r="D26" s="199">
        <v>808799.43188499985</v>
      </c>
      <c r="E26" s="199">
        <v>818808.15699286864</v>
      </c>
      <c r="F26" s="199">
        <v>0</v>
      </c>
      <c r="G26" s="199">
        <v>-10008.725107868753</v>
      </c>
      <c r="H26" s="199">
        <v>329258.06773699971</v>
      </c>
      <c r="I26" s="199">
        <v>323519.39388530218</v>
      </c>
      <c r="J26" s="199">
        <v>0</v>
      </c>
      <c r="K26" s="199">
        <v>5738.6738516975529</v>
      </c>
      <c r="L26" s="199">
        <v>115363.88615800017</v>
      </c>
      <c r="M26" s="199">
        <v>104395.86463310089</v>
      </c>
      <c r="N26" s="199">
        <v>0</v>
      </c>
      <c r="O26" s="199">
        <v>10968.02152489927</v>
      </c>
      <c r="P26" s="199">
        <v>-36298.745171999981</v>
      </c>
      <c r="Q26" s="199">
        <v>-42303.552165860601</v>
      </c>
      <c r="R26" s="199">
        <v>109.28137408888881</v>
      </c>
      <c r="S26" s="199">
        <v>5895.5256197717345</v>
      </c>
      <c r="T26" s="199">
        <v>-419777.00175999966</v>
      </c>
      <c r="U26" s="199">
        <v>-425450.04868234979</v>
      </c>
      <c r="V26" s="199">
        <v>0</v>
      </c>
      <c r="W26" s="199">
        <v>5673.0469223501095</v>
      </c>
      <c r="X26" s="199">
        <v>491112.89239999978</v>
      </c>
      <c r="Y26" s="199">
        <v>522848.08138731465</v>
      </c>
      <c r="Z26" s="199">
        <v>0</v>
      </c>
      <c r="AA26" s="199">
        <v>-31735.18898731489</v>
      </c>
      <c r="AB26" s="199">
        <v>-117935.38039999989</v>
      </c>
      <c r="AC26" s="199">
        <v>-135533.90786934772</v>
      </c>
      <c r="AD26" s="199">
        <v>0</v>
      </c>
      <c r="AE26" s="199">
        <v>17598.527469347824</v>
      </c>
      <c r="AF26" s="199">
        <v>927780.80180000083</v>
      </c>
      <c r="AG26" s="199">
        <v>1125588.2802061355</v>
      </c>
      <c r="AH26" s="199">
        <v>-365.68600000000004</v>
      </c>
      <c r="AI26" s="199">
        <v>-197441.79240613469</v>
      </c>
      <c r="AJ26" s="199">
        <v>186783.2987999988</v>
      </c>
      <c r="AK26" s="199">
        <v>214731.92919999879</v>
      </c>
      <c r="AL26" s="199">
        <v>-36.568600000000004</v>
      </c>
      <c r="AM26" s="199">
        <v>-27912.061800000003</v>
      </c>
    </row>
    <row r="27" spans="1:39" s="10" customFormat="1" x14ac:dyDescent="0.25">
      <c r="A27" s="58">
        <v>4.0999999999999996</v>
      </c>
      <c r="B27" s="77">
        <v>4.0999999999999996</v>
      </c>
      <c r="C27" s="42" t="s">
        <v>35</v>
      </c>
      <c r="D27" s="199">
        <v>936.06009599999982</v>
      </c>
      <c r="E27" s="199">
        <v>936.06009599999982</v>
      </c>
      <c r="F27" s="199">
        <v>0</v>
      </c>
      <c r="G27" s="199">
        <v>0</v>
      </c>
      <c r="H27" s="199">
        <v>362.46036799999996</v>
      </c>
      <c r="I27" s="199">
        <v>362.46036799999996</v>
      </c>
      <c r="J27" s="199">
        <v>0</v>
      </c>
      <c r="K27" s="199">
        <v>0</v>
      </c>
      <c r="L27" s="199">
        <v>455.16428500000029</v>
      </c>
      <c r="M27" s="199">
        <v>455.16428500000029</v>
      </c>
      <c r="N27" s="199">
        <v>0</v>
      </c>
      <c r="O27" s="199">
        <v>0</v>
      </c>
      <c r="P27" s="199">
        <v>-172.43031700000051</v>
      </c>
      <c r="Q27" s="199">
        <v>-172.43031700000051</v>
      </c>
      <c r="R27" s="199">
        <v>0</v>
      </c>
      <c r="S27" s="199">
        <v>0</v>
      </c>
      <c r="T27" s="199">
        <v>-871.79758399999992</v>
      </c>
      <c r="U27" s="199">
        <v>-871.79758399999992</v>
      </c>
      <c r="V27" s="199">
        <v>0</v>
      </c>
      <c r="W27" s="199">
        <v>0</v>
      </c>
      <c r="X27" s="199">
        <v>1190.5050000000006</v>
      </c>
      <c r="Y27" s="199">
        <v>1190.5050000000006</v>
      </c>
      <c r="Z27" s="199">
        <v>0</v>
      </c>
      <c r="AA27" s="199">
        <v>0</v>
      </c>
      <c r="AB27" s="199">
        <v>-457.73699999999963</v>
      </c>
      <c r="AC27" s="199">
        <v>-457.73699999999963</v>
      </c>
      <c r="AD27" s="199">
        <v>0</v>
      </c>
      <c r="AE27" s="199">
        <v>0</v>
      </c>
      <c r="AF27" s="199">
        <v>1931.8102000000003</v>
      </c>
      <c r="AG27" s="199">
        <v>2069.060297777778</v>
      </c>
      <c r="AH27" s="199">
        <v>-365.68600000000004</v>
      </c>
      <c r="AI27" s="199">
        <v>228.43590222222238</v>
      </c>
      <c r="AJ27" s="199">
        <v>403.77619999999911</v>
      </c>
      <c r="AK27" s="199">
        <v>440.34479999999911</v>
      </c>
      <c r="AL27" s="199">
        <v>-36.568600000000004</v>
      </c>
      <c r="AM27" s="199">
        <v>0</v>
      </c>
    </row>
    <row r="28" spans="1:39" s="10" customFormat="1" x14ac:dyDescent="0.25">
      <c r="A28" s="59" t="s">
        <v>63</v>
      </c>
      <c r="B28" s="78" t="s">
        <v>63</v>
      </c>
      <c r="C28" s="43" t="s">
        <v>15</v>
      </c>
      <c r="D28" s="199">
        <v>680.16898899999978</v>
      </c>
      <c r="E28" s="199">
        <v>680.16898899999978</v>
      </c>
      <c r="F28" s="199">
        <v>0</v>
      </c>
      <c r="G28" s="199">
        <v>0</v>
      </c>
      <c r="H28" s="199">
        <v>284.37492300000002</v>
      </c>
      <c r="I28" s="199">
        <v>284.37492300000002</v>
      </c>
      <c r="J28" s="199">
        <v>0</v>
      </c>
      <c r="K28" s="199">
        <v>0</v>
      </c>
      <c r="L28" s="199">
        <v>370.98615900000027</v>
      </c>
      <c r="M28" s="199">
        <v>370.98615900000027</v>
      </c>
      <c r="N28" s="199">
        <v>0</v>
      </c>
      <c r="O28" s="199">
        <v>0</v>
      </c>
      <c r="P28" s="199">
        <v>-131.85744700000055</v>
      </c>
      <c r="Q28" s="199">
        <v>-131.85744700000055</v>
      </c>
      <c r="R28" s="199">
        <v>0</v>
      </c>
      <c r="S28" s="199">
        <v>0</v>
      </c>
      <c r="T28" s="199">
        <v>-716.04327199999989</v>
      </c>
      <c r="U28" s="199">
        <v>-716.04327199999989</v>
      </c>
      <c r="V28" s="199">
        <v>0</v>
      </c>
      <c r="W28" s="199">
        <v>0</v>
      </c>
      <c r="X28" s="199">
        <v>987.12700000000041</v>
      </c>
      <c r="Y28" s="199">
        <v>987.12700000000041</v>
      </c>
      <c r="Z28" s="199">
        <v>0</v>
      </c>
      <c r="AA28" s="199">
        <v>0</v>
      </c>
      <c r="AB28" s="199">
        <v>-396.58119999999963</v>
      </c>
      <c r="AC28" s="199">
        <v>-396.58119999999963</v>
      </c>
      <c r="AD28" s="199">
        <v>0</v>
      </c>
      <c r="AE28" s="199">
        <v>0</v>
      </c>
      <c r="AF28" s="199">
        <v>2100.6188000000002</v>
      </c>
      <c r="AG28" s="199">
        <v>1872.1828977777777</v>
      </c>
      <c r="AH28" s="199">
        <v>0</v>
      </c>
      <c r="AI28" s="199">
        <v>228.43590222222238</v>
      </c>
      <c r="AJ28" s="199">
        <v>451.46499999999924</v>
      </c>
      <c r="AK28" s="199">
        <v>451.46499999999924</v>
      </c>
      <c r="AL28" s="199">
        <v>0</v>
      </c>
      <c r="AM28" s="199">
        <v>0</v>
      </c>
    </row>
    <row r="29" spans="1:39" s="10" customFormat="1" x14ac:dyDescent="0.25">
      <c r="A29" s="59" t="s">
        <v>64</v>
      </c>
      <c r="B29" s="78" t="s">
        <v>64</v>
      </c>
      <c r="C29" s="79" t="s">
        <v>24</v>
      </c>
      <c r="D29" s="199">
        <v>680.16898899999978</v>
      </c>
      <c r="E29" s="199">
        <v>680.16898899999978</v>
      </c>
      <c r="F29" s="199">
        <v>0</v>
      </c>
      <c r="G29" s="199">
        <v>0</v>
      </c>
      <c r="H29" s="199">
        <v>284.37492300000002</v>
      </c>
      <c r="I29" s="199">
        <v>284.37492300000002</v>
      </c>
      <c r="J29" s="199">
        <v>0</v>
      </c>
      <c r="K29" s="199">
        <v>0</v>
      </c>
      <c r="L29" s="199">
        <v>370.98615900000027</v>
      </c>
      <c r="M29" s="199">
        <v>370.98615900000027</v>
      </c>
      <c r="N29" s="199">
        <v>0</v>
      </c>
      <c r="O29" s="199">
        <v>0</v>
      </c>
      <c r="P29" s="199">
        <v>-131.85744700000055</v>
      </c>
      <c r="Q29" s="199">
        <v>-131.85744700000055</v>
      </c>
      <c r="R29" s="199">
        <v>0</v>
      </c>
      <c r="S29" s="199">
        <v>0</v>
      </c>
      <c r="T29" s="199">
        <v>-716.04327199999989</v>
      </c>
      <c r="U29" s="199">
        <v>-716.04327199999989</v>
      </c>
      <c r="V29" s="199">
        <v>0</v>
      </c>
      <c r="W29" s="199">
        <v>0</v>
      </c>
      <c r="X29" s="199">
        <v>987.12700000000041</v>
      </c>
      <c r="Y29" s="199">
        <v>987.12700000000041</v>
      </c>
      <c r="Z29" s="199">
        <v>0</v>
      </c>
      <c r="AA29" s="199">
        <v>0</v>
      </c>
      <c r="AB29" s="199">
        <v>-396.58119999999963</v>
      </c>
      <c r="AC29" s="199">
        <v>-396.58119999999963</v>
      </c>
      <c r="AD29" s="199">
        <v>0</v>
      </c>
      <c r="AE29" s="199">
        <v>0</v>
      </c>
      <c r="AF29" s="199">
        <v>2100.6188000000002</v>
      </c>
      <c r="AG29" s="199">
        <v>1872.1828977777777</v>
      </c>
      <c r="AH29" s="199">
        <v>0</v>
      </c>
      <c r="AI29" s="199">
        <v>228.43590222222238</v>
      </c>
      <c r="AJ29" s="199">
        <v>451.46499999999924</v>
      </c>
      <c r="AK29" s="199">
        <v>451.46499999999924</v>
      </c>
      <c r="AL29" s="199">
        <v>0</v>
      </c>
      <c r="AM29" s="199">
        <v>0</v>
      </c>
    </row>
    <row r="30" spans="1:39" s="10" customFormat="1" x14ac:dyDescent="0.25">
      <c r="A30" s="59" t="s">
        <v>65</v>
      </c>
      <c r="B30" s="78" t="s">
        <v>65</v>
      </c>
      <c r="C30" s="43" t="s">
        <v>32</v>
      </c>
      <c r="D30" s="199">
        <v>255.89110700000003</v>
      </c>
      <c r="E30" s="199">
        <v>255.89110700000003</v>
      </c>
      <c r="F30" s="199">
        <v>0</v>
      </c>
      <c r="G30" s="199">
        <v>0</v>
      </c>
      <c r="H30" s="199">
        <v>78.085444999999936</v>
      </c>
      <c r="I30" s="199">
        <v>78.085444999999936</v>
      </c>
      <c r="J30" s="199">
        <v>0</v>
      </c>
      <c r="K30" s="199">
        <v>0</v>
      </c>
      <c r="L30" s="199">
        <v>84.17812600000002</v>
      </c>
      <c r="M30" s="199">
        <v>84.17812600000002</v>
      </c>
      <c r="N30" s="199">
        <v>0</v>
      </c>
      <c r="O30" s="199">
        <v>0</v>
      </c>
      <c r="P30" s="199">
        <v>-40.572869999999966</v>
      </c>
      <c r="Q30" s="199">
        <v>-40.572869999999966</v>
      </c>
      <c r="R30" s="199">
        <v>0</v>
      </c>
      <c r="S30" s="199">
        <v>0</v>
      </c>
      <c r="T30" s="199">
        <v>-155.75431200000003</v>
      </c>
      <c r="U30" s="199">
        <v>-155.75431200000003</v>
      </c>
      <c r="V30" s="199">
        <v>0</v>
      </c>
      <c r="W30" s="199">
        <v>0</v>
      </c>
      <c r="X30" s="199">
        <v>203.37800000000004</v>
      </c>
      <c r="Y30" s="199">
        <v>203.37800000000004</v>
      </c>
      <c r="Z30" s="199">
        <v>0</v>
      </c>
      <c r="AA30" s="199">
        <v>0</v>
      </c>
      <c r="AB30" s="199">
        <v>-61.155799999999999</v>
      </c>
      <c r="AC30" s="199">
        <v>-61.155799999999999</v>
      </c>
      <c r="AD30" s="199">
        <v>0</v>
      </c>
      <c r="AE30" s="199">
        <v>0</v>
      </c>
      <c r="AF30" s="199">
        <v>-168.80859999999996</v>
      </c>
      <c r="AG30" s="199">
        <v>196.87740000000008</v>
      </c>
      <c r="AH30" s="199">
        <v>-365.68600000000004</v>
      </c>
      <c r="AI30" s="199">
        <v>0</v>
      </c>
      <c r="AJ30" s="199">
        <v>-47.688800000000128</v>
      </c>
      <c r="AK30" s="199">
        <v>-11.120200000000125</v>
      </c>
      <c r="AL30" s="199">
        <v>-36.568600000000004</v>
      </c>
      <c r="AM30" s="199">
        <v>0</v>
      </c>
    </row>
    <row r="31" spans="1:39" s="10" customFormat="1" x14ac:dyDescent="0.25">
      <c r="A31" s="59" t="s">
        <v>66</v>
      </c>
      <c r="B31" s="78" t="s">
        <v>66</v>
      </c>
      <c r="C31" s="79" t="s">
        <v>24</v>
      </c>
      <c r="D31" s="199">
        <v>255.89110700000003</v>
      </c>
      <c r="E31" s="199">
        <v>255.89110700000003</v>
      </c>
      <c r="F31" s="199">
        <v>0</v>
      </c>
      <c r="G31" s="199">
        <v>0</v>
      </c>
      <c r="H31" s="199">
        <v>78.085444999999936</v>
      </c>
      <c r="I31" s="199">
        <v>78.085444999999936</v>
      </c>
      <c r="J31" s="199">
        <v>0</v>
      </c>
      <c r="K31" s="199">
        <v>0</v>
      </c>
      <c r="L31" s="199">
        <v>84.17812600000002</v>
      </c>
      <c r="M31" s="199">
        <v>84.17812600000002</v>
      </c>
      <c r="N31" s="199">
        <v>0</v>
      </c>
      <c r="O31" s="199">
        <v>0</v>
      </c>
      <c r="P31" s="199">
        <v>-40.572869999999966</v>
      </c>
      <c r="Q31" s="199">
        <v>-40.572869999999966</v>
      </c>
      <c r="R31" s="199">
        <v>0</v>
      </c>
      <c r="S31" s="199">
        <v>0</v>
      </c>
      <c r="T31" s="199">
        <v>-155.75431200000003</v>
      </c>
      <c r="U31" s="199">
        <v>-155.75431200000003</v>
      </c>
      <c r="V31" s="199">
        <v>0</v>
      </c>
      <c r="W31" s="199">
        <v>0</v>
      </c>
      <c r="X31" s="199">
        <v>203.37800000000004</v>
      </c>
      <c r="Y31" s="199">
        <v>203.37800000000004</v>
      </c>
      <c r="Z31" s="199">
        <v>0</v>
      </c>
      <c r="AA31" s="199">
        <v>0</v>
      </c>
      <c r="AB31" s="199">
        <v>-61.155799999999999</v>
      </c>
      <c r="AC31" s="199">
        <v>-61.155799999999999</v>
      </c>
      <c r="AD31" s="199">
        <v>0</v>
      </c>
      <c r="AE31" s="199">
        <v>0</v>
      </c>
      <c r="AF31" s="199">
        <v>-168.80859999999996</v>
      </c>
      <c r="AG31" s="199">
        <v>196.87740000000008</v>
      </c>
      <c r="AH31" s="199">
        <v>-365.68600000000004</v>
      </c>
      <c r="AI31" s="199">
        <v>0</v>
      </c>
      <c r="AJ31" s="199">
        <v>-47.688800000000128</v>
      </c>
      <c r="AK31" s="199">
        <v>-11.120200000000125</v>
      </c>
      <c r="AL31" s="199">
        <v>-36.568600000000004</v>
      </c>
      <c r="AM31" s="199">
        <v>0</v>
      </c>
    </row>
    <row r="32" spans="1:39" s="10" customFormat="1" x14ac:dyDescent="0.25">
      <c r="A32" s="58">
        <v>4.2</v>
      </c>
      <c r="B32" s="77">
        <v>4.2</v>
      </c>
      <c r="C32" s="42" t="s">
        <v>36</v>
      </c>
      <c r="D32" s="199">
        <v>775003.53946799983</v>
      </c>
      <c r="E32" s="199">
        <v>779877.05794217554</v>
      </c>
      <c r="F32" s="199">
        <v>0</v>
      </c>
      <c r="G32" s="199">
        <v>-4873.5184741757421</v>
      </c>
      <c r="H32" s="199">
        <v>313720.15038399975</v>
      </c>
      <c r="I32" s="199">
        <v>299138.98294743994</v>
      </c>
      <c r="J32" s="199">
        <v>0</v>
      </c>
      <c r="K32" s="199">
        <v>14581.167436559808</v>
      </c>
      <c r="L32" s="199">
        <v>90847.601006000172</v>
      </c>
      <c r="M32" s="199">
        <v>90631.121151616142</v>
      </c>
      <c r="N32" s="199">
        <v>0</v>
      </c>
      <c r="O32" s="199">
        <v>216.47985438402455</v>
      </c>
      <c r="P32" s="199">
        <v>-41398.709338000001</v>
      </c>
      <c r="Q32" s="199">
        <v>-41398.709338000001</v>
      </c>
      <c r="R32" s="199">
        <v>0</v>
      </c>
      <c r="S32" s="199">
        <v>0</v>
      </c>
      <c r="T32" s="199">
        <v>-388842.6727679997</v>
      </c>
      <c r="U32" s="199">
        <v>-388842.6727679997</v>
      </c>
      <c r="V32" s="199">
        <v>0</v>
      </c>
      <c r="W32" s="199">
        <v>0</v>
      </c>
      <c r="X32" s="199">
        <v>478721.9221999998</v>
      </c>
      <c r="Y32" s="199">
        <v>478721.9221999998</v>
      </c>
      <c r="Z32" s="199">
        <v>0</v>
      </c>
      <c r="AA32" s="199">
        <v>0</v>
      </c>
      <c r="AB32" s="199">
        <v>-118050.06299999994</v>
      </c>
      <c r="AC32" s="199">
        <v>-119785.22395630428</v>
      </c>
      <c r="AD32" s="199">
        <v>0</v>
      </c>
      <c r="AE32" s="199">
        <v>1735.1609563043494</v>
      </c>
      <c r="AF32" s="199">
        <v>1062325.8608000006</v>
      </c>
      <c r="AG32" s="199">
        <v>1079006.2302929</v>
      </c>
      <c r="AH32" s="199">
        <v>0</v>
      </c>
      <c r="AI32" s="199">
        <v>-16680.36949289935</v>
      </c>
      <c r="AJ32" s="199">
        <v>196113.00639999879</v>
      </c>
      <c r="AK32" s="199">
        <v>195235.5132999988</v>
      </c>
      <c r="AL32" s="199">
        <v>0</v>
      </c>
      <c r="AM32" s="199">
        <v>877.4931000000006</v>
      </c>
    </row>
    <row r="33" spans="1:39" s="10" customFormat="1" x14ac:dyDescent="0.25">
      <c r="A33" s="58" t="s">
        <v>65</v>
      </c>
      <c r="B33" s="77" t="s">
        <v>65</v>
      </c>
      <c r="C33" s="43" t="s">
        <v>32</v>
      </c>
      <c r="D33" s="199">
        <v>1179.4300959999998</v>
      </c>
      <c r="E33" s="199">
        <v>1179.4300959999998</v>
      </c>
      <c r="F33" s="199">
        <v>0</v>
      </c>
      <c r="G33" s="199">
        <v>0</v>
      </c>
      <c r="H33" s="199">
        <v>719.20070200000009</v>
      </c>
      <c r="I33" s="199">
        <v>719.20070200000009</v>
      </c>
      <c r="J33" s="199">
        <v>0</v>
      </c>
      <c r="K33" s="199">
        <v>0</v>
      </c>
      <c r="L33" s="199">
        <v>164.56843399999974</v>
      </c>
      <c r="M33" s="199">
        <v>-51.911420384024808</v>
      </c>
      <c r="N33" s="199">
        <v>0</v>
      </c>
      <c r="O33" s="199">
        <v>216.47985438402455</v>
      </c>
      <c r="P33" s="199">
        <v>1.9247520000003533</v>
      </c>
      <c r="Q33" s="199">
        <v>1.9247520000003533</v>
      </c>
      <c r="R33" s="199">
        <v>0</v>
      </c>
      <c r="S33" s="199">
        <v>0</v>
      </c>
      <c r="T33" s="199">
        <v>23383.110559999997</v>
      </c>
      <c r="U33" s="199">
        <v>-877.45954869570414</v>
      </c>
      <c r="V33" s="199">
        <v>0</v>
      </c>
      <c r="W33" s="199">
        <v>24260.570108695701</v>
      </c>
      <c r="X33" s="199">
        <v>-12513.5278</v>
      </c>
      <c r="Y33" s="199">
        <v>2100.5359592809637</v>
      </c>
      <c r="Z33" s="199">
        <v>0</v>
      </c>
      <c r="AA33" s="199">
        <v>-14614.063759280963</v>
      </c>
      <c r="AB33" s="199">
        <v>8708.4904000000024</v>
      </c>
      <c r="AC33" s="199">
        <v>-3395.3149743430513</v>
      </c>
      <c r="AD33" s="199">
        <v>0</v>
      </c>
      <c r="AE33" s="199">
        <v>12103.805374343054</v>
      </c>
      <c r="AF33" s="199">
        <v>-18661.452600000004</v>
      </c>
      <c r="AG33" s="199">
        <v>-1273.8784617480014</v>
      </c>
      <c r="AH33" s="199">
        <v>0</v>
      </c>
      <c r="AI33" s="199">
        <v>-17387.574138252003</v>
      </c>
      <c r="AJ33" s="199">
        <v>-1240.6094000000003</v>
      </c>
      <c r="AK33" s="199">
        <v>660.95779999999968</v>
      </c>
      <c r="AL33" s="199">
        <v>0</v>
      </c>
      <c r="AM33" s="199">
        <v>-1901.5672</v>
      </c>
    </row>
    <row r="34" spans="1:39" s="10" customFormat="1" x14ac:dyDescent="0.25">
      <c r="A34" s="58" t="s">
        <v>68</v>
      </c>
      <c r="B34" s="77" t="s">
        <v>68</v>
      </c>
      <c r="C34" s="43" t="s">
        <v>9</v>
      </c>
      <c r="D34" s="199">
        <v>42757.807647999995</v>
      </c>
      <c r="E34" s="199">
        <v>47631.326122175735</v>
      </c>
      <c r="F34" s="199">
        <v>0</v>
      </c>
      <c r="G34" s="199">
        <v>-4873.5184741757421</v>
      </c>
      <c r="H34" s="199">
        <v>17345.570691999998</v>
      </c>
      <c r="I34" s="199">
        <v>17447.434840866961</v>
      </c>
      <c r="J34" s="199">
        <v>0</v>
      </c>
      <c r="K34" s="199">
        <v>-101.8641488669633</v>
      </c>
      <c r="L34" s="199">
        <v>9296.4052349999984</v>
      </c>
      <c r="M34" s="199">
        <v>9296.4052349999984</v>
      </c>
      <c r="N34" s="199">
        <v>0</v>
      </c>
      <c r="O34" s="199">
        <v>0</v>
      </c>
      <c r="P34" s="199">
        <v>-3859.4700469999866</v>
      </c>
      <c r="Q34" s="199">
        <v>-3859.4700469999866</v>
      </c>
      <c r="R34" s="199">
        <v>0</v>
      </c>
      <c r="S34" s="199">
        <v>0</v>
      </c>
      <c r="T34" s="199">
        <v>-49053.768872000001</v>
      </c>
      <c r="U34" s="199">
        <v>-24793.198763304295</v>
      </c>
      <c r="V34" s="199">
        <v>0</v>
      </c>
      <c r="W34" s="199">
        <v>-24260.570108695701</v>
      </c>
      <c r="X34" s="199">
        <v>61928.933799999992</v>
      </c>
      <c r="Y34" s="199">
        <v>47314.870040719026</v>
      </c>
      <c r="Z34" s="199">
        <v>0</v>
      </c>
      <c r="AA34" s="199">
        <v>14614.063759280963</v>
      </c>
      <c r="AB34" s="199">
        <v>-26782.049799999972</v>
      </c>
      <c r="AC34" s="199">
        <v>-16413.405381961267</v>
      </c>
      <c r="AD34" s="199">
        <v>0</v>
      </c>
      <c r="AE34" s="199">
        <v>-10368.644418038704</v>
      </c>
      <c r="AF34" s="199">
        <v>108549.98120000004</v>
      </c>
      <c r="AG34" s="199">
        <v>87112.218427980697</v>
      </c>
      <c r="AH34" s="199">
        <v>0</v>
      </c>
      <c r="AI34" s="199">
        <v>21437.762772019334</v>
      </c>
      <c r="AJ34" s="199">
        <v>24493.401999999925</v>
      </c>
      <c r="AK34" s="199">
        <v>21714.341699999924</v>
      </c>
      <c r="AL34" s="199">
        <v>0</v>
      </c>
      <c r="AM34" s="199">
        <v>2779.0603000000006</v>
      </c>
    </row>
    <row r="35" spans="1:39" s="10" customFormat="1" x14ac:dyDescent="0.25">
      <c r="A35" s="58" t="s">
        <v>69</v>
      </c>
      <c r="B35" s="77" t="s">
        <v>69</v>
      </c>
      <c r="C35" s="79" t="s">
        <v>25</v>
      </c>
      <c r="D35" s="199">
        <v>42176.104980999997</v>
      </c>
      <c r="E35" s="199">
        <v>47049.623455175737</v>
      </c>
      <c r="F35" s="199">
        <v>0</v>
      </c>
      <c r="G35" s="199">
        <v>-4873.5184741757421</v>
      </c>
      <c r="H35" s="199">
        <v>17184.393117</v>
      </c>
      <c r="I35" s="199">
        <v>17286.257265866963</v>
      </c>
      <c r="J35" s="199">
        <v>0</v>
      </c>
      <c r="K35" s="199">
        <v>-101.8641488669633</v>
      </c>
      <c r="L35" s="199">
        <v>8824.0797979999988</v>
      </c>
      <c r="M35" s="199">
        <v>9229.4880004908991</v>
      </c>
      <c r="N35" s="199">
        <v>0</v>
      </c>
      <c r="O35" s="199">
        <v>-405.40820249090018</v>
      </c>
      <c r="P35" s="199">
        <v>-3829.0360999999866</v>
      </c>
      <c r="Q35" s="199">
        <v>-3829.0360999999866</v>
      </c>
      <c r="R35" s="199">
        <v>0</v>
      </c>
      <c r="S35" s="199">
        <v>0</v>
      </c>
      <c r="T35" s="199">
        <v>-48971.837983999998</v>
      </c>
      <c r="U35" s="199">
        <v>-24711.267875304296</v>
      </c>
      <c r="V35" s="199">
        <v>0</v>
      </c>
      <c r="W35" s="199">
        <v>-24260.570108695701</v>
      </c>
      <c r="X35" s="199">
        <v>61693.691999999995</v>
      </c>
      <c r="Y35" s="199">
        <v>47079.62824071903</v>
      </c>
      <c r="Z35" s="199">
        <v>0</v>
      </c>
      <c r="AA35" s="199">
        <v>14614.063759280963</v>
      </c>
      <c r="AB35" s="199">
        <v>-26624.749999999971</v>
      </c>
      <c r="AC35" s="199">
        <v>-16256.105581961267</v>
      </c>
      <c r="AD35" s="199">
        <v>0</v>
      </c>
      <c r="AE35" s="199">
        <v>-10368.644418038704</v>
      </c>
      <c r="AF35" s="199">
        <v>107324.06580000004</v>
      </c>
      <c r="AG35" s="199">
        <v>85886.303027980699</v>
      </c>
      <c r="AH35" s="199">
        <v>0</v>
      </c>
      <c r="AI35" s="199">
        <v>21437.762772019334</v>
      </c>
      <c r="AJ35" s="199">
        <v>24268.173399999927</v>
      </c>
      <c r="AK35" s="199">
        <v>21489.113099999926</v>
      </c>
      <c r="AL35" s="199">
        <v>0</v>
      </c>
      <c r="AM35" s="199">
        <v>2779.0603000000006</v>
      </c>
    </row>
    <row r="36" spans="1:39" s="10" customFormat="1" x14ac:dyDescent="0.25">
      <c r="A36" s="58" t="s">
        <v>70</v>
      </c>
      <c r="B36" s="77" t="s">
        <v>70</v>
      </c>
      <c r="C36" s="79" t="s">
        <v>24</v>
      </c>
      <c r="D36" s="199">
        <v>581.70266700000002</v>
      </c>
      <c r="E36" s="199">
        <v>581.70266700000002</v>
      </c>
      <c r="F36" s="199">
        <v>0</v>
      </c>
      <c r="G36" s="199">
        <v>0</v>
      </c>
      <c r="H36" s="199">
        <v>161.17757499999959</v>
      </c>
      <c r="I36" s="199">
        <v>161.17757499999959</v>
      </c>
      <c r="J36" s="199">
        <v>0</v>
      </c>
      <c r="K36" s="199">
        <v>0</v>
      </c>
      <c r="L36" s="199">
        <v>472.32543699999997</v>
      </c>
      <c r="M36" s="199">
        <v>66.917234509099785</v>
      </c>
      <c r="N36" s="199">
        <v>0</v>
      </c>
      <c r="O36" s="199">
        <v>405.40820249090018</v>
      </c>
      <c r="P36" s="199">
        <v>-30.433946999999932</v>
      </c>
      <c r="Q36" s="199">
        <v>-30.433946999999932</v>
      </c>
      <c r="R36" s="199">
        <v>0</v>
      </c>
      <c r="S36" s="199">
        <v>0</v>
      </c>
      <c r="T36" s="199">
        <v>-81.930887999999868</v>
      </c>
      <c r="U36" s="199">
        <v>-81.930887999999868</v>
      </c>
      <c r="V36" s="199">
        <v>0</v>
      </c>
      <c r="W36" s="199">
        <v>0</v>
      </c>
      <c r="X36" s="199">
        <v>235.24179999999933</v>
      </c>
      <c r="Y36" s="199">
        <v>235.24179999999933</v>
      </c>
      <c r="Z36" s="199">
        <v>0</v>
      </c>
      <c r="AA36" s="199">
        <v>0</v>
      </c>
      <c r="AB36" s="199">
        <v>-157.29979999999978</v>
      </c>
      <c r="AC36" s="199">
        <v>-157.29979999999978</v>
      </c>
      <c r="AD36" s="199">
        <v>0</v>
      </c>
      <c r="AE36" s="199">
        <v>0</v>
      </c>
      <c r="AF36" s="199">
        <v>1225.9154000000008</v>
      </c>
      <c r="AG36" s="199">
        <v>1225.9154000000008</v>
      </c>
      <c r="AH36" s="199">
        <v>0</v>
      </c>
      <c r="AI36" s="199">
        <v>0</v>
      </c>
      <c r="AJ36" s="199">
        <v>225.22859999999878</v>
      </c>
      <c r="AK36" s="199">
        <v>225.22859999999878</v>
      </c>
      <c r="AL36" s="199">
        <v>0</v>
      </c>
      <c r="AM36" s="199">
        <v>0</v>
      </c>
    </row>
    <row r="37" spans="1:39" s="10" customFormat="1" ht="22.8" x14ac:dyDescent="0.25">
      <c r="A37" s="58" t="s">
        <v>71</v>
      </c>
      <c r="B37" s="77" t="s">
        <v>71</v>
      </c>
      <c r="C37" s="157" t="s">
        <v>30</v>
      </c>
      <c r="D37" s="199">
        <v>40086.362145999999</v>
      </c>
      <c r="E37" s="199">
        <v>40196.595029304059</v>
      </c>
      <c r="F37" s="199">
        <v>0</v>
      </c>
      <c r="G37" s="199">
        <v>-110.23288330405785</v>
      </c>
      <c r="H37" s="199">
        <v>16252.601983999986</v>
      </c>
      <c r="I37" s="199">
        <v>16252.601983999986</v>
      </c>
      <c r="J37" s="199">
        <v>0</v>
      </c>
      <c r="K37" s="199">
        <v>0</v>
      </c>
      <c r="L37" s="199">
        <v>8193.5525999999954</v>
      </c>
      <c r="M37" s="199">
        <v>7843.0508002717352</v>
      </c>
      <c r="N37" s="199">
        <v>0</v>
      </c>
      <c r="O37" s="199">
        <v>350.50179972826066</v>
      </c>
      <c r="P37" s="199">
        <v>-3394.3407819999957</v>
      </c>
      <c r="Q37" s="199">
        <v>-3394.3407819999957</v>
      </c>
      <c r="R37" s="199">
        <v>0</v>
      </c>
      <c r="S37" s="199">
        <v>0</v>
      </c>
      <c r="T37" s="199">
        <v>-46345.758143999992</v>
      </c>
      <c r="U37" s="199">
        <v>-22085.188035304291</v>
      </c>
      <c r="V37" s="199">
        <v>0</v>
      </c>
      <c r="W37" s="199">
        <v>-24260.570108695701</v>
      </c>
      <c r="X37" s="199">
        <v>56675.609800000013</v>
      </c>
      <c r="Y37" s="199">
        <v>42061.546040719048</v>
      </c>
      <c r="Z37" s="199">
        <v>0</v>
      </c>
      <c r="AA37" s="199">
        <v>14614.063759280963</v>
      </c>
      <c r="AB37" s="199">
        <v>-24737.801799999994</v>
      </c>
      <c r="AC37" s="199">
        <v>-14369.15738196129</v>
      </c>
      <c r="AD37" s="199">
        <v>0</v>
      </c>
      <c r="AE37" s="199">
        <v>-10368.644418038704</v>
      </c>
      <c r="AF37" s="199">
        <v>99993.789000000048</v>
      </c>
      <c r="AG37" s="199">
        <v>77142.41803590316</v>
      </c>
      <c r="AH37" s="199">
        <v>0</v>
      </c>
      <c r="AI37" s="199">
        <v>22851.370964096895</v>
      </c>
      <c r="AJ37" s="199">
        <v>23098.798999999934</v>
      </c>
      <c r="AK37" s="199">
        <v>19551.798099999934</v>
      </c>
      <c r="AL37" s="199">
        <v>0</v>
      </c>
      <c r="AM37" s="199">
        <v>3547.0009000000005</v>
      </c>
    </row>
    <row r="38" spans="1:39" s="10" customFormat="1" x14ac:dyDescent="0.25">
      <c r="A38" s="58" t="s">
        <v>67</v>
      </c>
      <c r="B38" s="77" t="s">
        <v>67</v>
      </c>
      <c r="C38" s="43" t="s">
        <v>17</v>
      </c>
      <c r="D38" s="199">
        <v>731066.30172399979</v>
      </c>
      <c r="E38" s="199">
        <v>731066.30172399979</v>
      </c>
      <c r="F38" s="199">
        <v>0</v>
      </c>
      <c r="G38" s="199">
        <v>0</v>
      </c>
      <c r="H38" s="199">
        <v>295655.37898999976</v>
      </c>
      <c r="I38" s="199">
        <v>280972.347404573</v>
      </c>
      <c r="J38" s="199">
        <v>0</v>
      </c>
      <c r="K38" s="199">
        <v>14683.031585426772</v>
      </c>
      <c r="L38" s="199">
        <v>81386.627337000173</v>
      </c>
      <c r="M38" s="199">
        <v>81386.627337000173</v>
      </c>
      <c r="N38" s="199">
        <v>0</v>
      </c>
      <c r="O38" s="199">
        <v>0</v>
      </c>
      <c r="P38" s="199">
        <v>-37541.164043000012</v>
      </c>
      <c r="Q38" s="199">
        <v>-37541.164043000012</v>
      </c>
      <c r="R38" s="199">
        <v>0</v>
      </c>
      <c r="S38" s="199">
        <v>0</v>
      </c>
      <c r="T38" s="199">
        <v>-363172.01445599971</v>
      </c>
      <c r="U38" s="199">
        <v>-363172.01445599971</v>
      </c>
      <c r="V38" s="199">
        <v>0</v>
      </c>
      <c r="W38" s="199">
        <v>0</v>
      </c>
      <c r="X38" s="199">
        <v>429306.51619999978</v>
      </c>
      <c r="Y38" s="199">
        <v>429306.51619999978</v>
      </c>
      <c r="Z38" s="199">
        <v>0</v>
      </c>
      <c r="AA38" s="199">
        <v>0</v>
      </c>
      <c r="AB38" s="199">
        <v>-99976.503599999967</v>
      </c>
      <c r="AC38" s="199">
        <v>-99976.503599999967</v>
      </c>
      <c r="AD38" s="199">
        <v>0</v>
      </c>
      <c r="AE38" s="199">
        <v>0</v>
      </c>
      <c r="AF38" s="199">
        <v>972437.33220000053</v>
      </c>
      <c r="AG38" s="199">
        <v>993167.89032666723</v>
      </c>
      <c r="AH38" s="199">
        <v>0</v>
      </c>
      <c r="AI38" s="199">
        <v>-20730.558126666681</v>
      </c>
      <c r="AJ38" s="199">
        <v>172860.21379999886</v>
      </c>
      <c r="AK38" s="199">
        <v>172860.21379999886</v>
      </c>
      <c r="AL38" s="199">
        <v>0</v>
      </c>
      <c r="AM38" s="199">
        <v>0</v>
      </c>
    </row>
    <row r="39" spans="1:39" s="10" customFormat="1" ht="22.8" x14ac:dyDescent="0.25">
      <c r="A39" s="71" t="s">
        <v>72</v>
      </c>
      <c r="B39" s="78" t="s">
        <v>72</v>
      </c>
      <c r="C39" s="121" t="s">
        <v>31</v>
      </c>
      <c r="D39" s="199">
        <v>708743.28305100009</v>
      </c>
      <c r="E39" s="199">
        <v>708743.28305100009</v>
      </c>
      <c r="F39" s="199">
        <v>0</v>
      </c>
      <c r="G39" s="199">
        <v>0</v>
      </c>
      <c r="H39" s="199">
        <v>268993.885503</v>
      </c>
      <c r="I39" s="199">
        <v>268993.885503</v>
      </c>
      <c r="J39" s="199">
        <v>0</v>
      </c>
      <c r="K39" s="199">
        <v>0</v>
      </c>
      <c r="L39" s="199">
        <v>73015.153293999785</v>
      </c>
      <c r="M39" s="199">
        <v>73015.153293999785</v>
      </c>
      <c r="N39" s="199">
        <v>0</v>
      </c>
      <c r="O39" s="199">
        <v>0</v>
      </c>
      <c r="P39" s="199">
        <v>-31712.727716000023</v>
      </c>
      <c r="Q39" s="199">
        <v>-31712.727716000023</v>
      </c>
      <c r="R39" s="199">
        <v>0</v>
      </c>
      <c r="S39" s="199">
        <v>0</v>
      </c>
      <c r="T39" s="199">
        <v>-348796.55710399972</v>
      </c>
      <c r="U39" s="199">
        <v>-348796.55710399972</v>
      </c>
      <c r="V39" s="199">
        <v>0</v>
      </c>
      <c r="W39" s="199">
        <v>0</v>
      </c>
      <c r="X39" s="199">
        <v>410941.01599999995</v>
      </c>
      <c r="Y39" s="199">
        <v>410941.01599999995</v>
      </c>
      <c r="Z39" s="199">
        <v>0</v>
      </c>
      <c r="AA39" s="199">
        <v>0</v>
      </c>
      <c r="AB39" s="199">
        <v>-92597.008634374011</v>
      </c>
      <c r="AC39" s="199">
        <v>-92597.008634374011</v>
      </c>
      <c r="AD39" s="199">
        <v>0</v>
      </c>
      <c r="AE39" s="199">
        <v>0</v>
      </c>
      <c r="AF39" s="199">
        <v>957346.41860000032</v>
      </c>
      <c r="AG39" s="199">
        <v>957346.41860000032</v>
      </c>
      <c r="AH39" s="199">
        <v>0</v>
      </c>
      <c r="AI39" s="199">
        <v>0</v>
      </c>
      <c r="AJ39" s="199">
        <v>169743.19519999903</v>
      </c>
      <c r="AK39" s="199">
        <v>169743.19519999903</v>
      </c>
      <c r="AL39" s="199">
        <v>0</v>
      </c>
      <c r="AM39" s="199">
        <v>0</v>
      </c>
    </row>
    <row r="40" spans="1:39" s="10" customFormat="1" x14ac:dyDescent="0.25">
      <c r="A40" s="58">
        <v>4.3</v>
      </c>
      <c r="B40" s="77">
        <v>4.3</v>
      </c>
      <c r="C40" s="42" t="s">
        <v>38</v>
      </c>
      <c r="D40" s="199">
        <v>2894.0193689999987</v>
      </c>
      <c r="E40" s="199">
        <v>8029.2260026930098</v>
      </c>
      <c r="F40" s="199">
        <v>0</v>
      </c>
      <c r="G40" s="199">
        <v>-5135.2066336930111</v>
      </c>
      <c r="H40" s="199">
        <v>-6154.7406549999996</v>
      </c>
      <c r="I40" s="199">
        <v>2559.4047516679657</v>
      </c>
      <c r="J40" s="199">
        <v>0</v>
      </c>
      <c r="K40" s="199">
        <v>-8714.1454066679653</v>
      </c>
      <c r="L40" s="199">
        <v>12935.968174000001</v>
      </c>
      <c r="M40" s="199">
        <v>2158.5602331049804</v>
      </c>
      <c r="N40" s="199">
        <v>0</v>
      </c>
      <c r="O40" s="199">
        <v>10777.40794089502</v>
      </c>
      <c r="P40" s="199">
        <v>6335.2820480000046</v>
      </c>
      <c r="Q40" s="199">
        <v>439.75642822826967</v>
      </c>
      <c r="R40" s="199">
        <v>0</v>
      </c>
      <c r="S40" s="199">
        <v>5895.5256197717345</v>
      </c>
      <c r="T40" s="199">
        <v>-4159.1846960000075</v>
      </c>
      <c r="U40" s="199">
        <v>-5512.3027501287879</v>
      </c>
      <c r="V40" s="199">
        <v>0</v>
      </c>
      <c r="W40" s="199">
        <v>1353.1180541287804</v>
      </c>
      <c r="X40" s="199">
        <v>-33190.116999999998</v>
      </c>
      <c r="Y40" s="199">
        <v>5476.448571094159</v>
      </c>
      <c r="Z40" s="199">
        <v>0</v>
      </c>
      <c r="AA40" s="199">
        <v>-38666.565571094157</v>
      </c>
      <c r="AB40" s="199">
        <v>-252.27520000000015</v>
      </c>
      <c r="AC40" s="199">
        <v>-118.87198804347867</v>
      </c>
      <c r="AD40" s="199">
        <v>0</v>
      </c>
      <c r="AE40" s="199">
        <v>-133.40321195652149</v>
      </c>
      <c r="AF40" s="199">
        <v>1053.0684000000003</v>
      </c>
      <c r="AG40" s="199">
        <v>1110.177375555556</v>
      </c>
      <c r="AH40" s="199">
        <v>0</v>
      </c>
      <c r="AI40" s="199">
        <v>-57.108975555555617</v>
      </c>
      <c r="AJ40" s="199">
        <v>67.353199999998822</v>
      </c>
      <c r="AK40" s="199">
        <v>67.353199999998822</v>
      </c>
      <c r="AL40" s="199">
        <v>0</v>
      </c>
      <c r="AM40" s="199">
        <v>0</v>
      </c>
    </row>
    <row r="41" spans="1:39" s="10" customFormat="1" x14ac:dyDescent="0.25">
      <c r="A41" s="58" t="s">
        <v>73</v>
      </c>
      <c r="B41" s="77" t="s">
        <v>73</v>
      </c>
      <c r="C41" s="43" t="s">
        <v>9</v>
      </c>
      <c r="D41" s="199">
        <v>2894.0193689999987</v>
      </c>
      <c r="E41" s="199">
        <v>8029.2260026930098</v>
      </c>
      <c r="F41" s="199">
        <v>0</v>
      </c>
      <c r="G41" s="199">
        <v>-5135.2066336930111</v>
      </c>
      <c r="H41" s="199">
        <v>-6154.7406549999996</v>
      </c>
      <c r="I41" s="199">
        <v>2559.4047516679657</v>
      </c>
      <c r="J41" s="199">
        <v>0</v>
      </c>
      <c r="K41" s="199">
        <v>-8714.1454066679653</v>
      </c>
      <c r="L41" s="199">
        <v>12935.968174000001</v>
      </c>
      <c r="M41" s="199">
        <v>2158.5602331049804</v>
      </c>
      <c r="N41" s="199">
        <v>0</v>
      </c>
      <c r="O41" s="199">
        <v>10777.40794089502</v>
      </c>
      <c r="P41" s="199">
        <v>6335.2820480000046</v>
      </c>
      <c r="Q41" s="199">
        <v>439.75642822826967</v>
      </c>
      <c r="R41" s="199">
        <v>0</v>
      </c>
      <c r="S41" s="199">
        <v>5895.5256197717345</v>
      </c>
      <c r="T41" s="199">
        <v>-4159.1846960000075</v>
      </c>
      <c r="U41" s="199">
        <v>-5512.3027501287879</v>
      </c>
      <c r="V41" s="199">
        <v>0</v>
      </c>
      <c r="W41" s="199">
        <v>1353.1180541287804</v>
      </c>
      <c r="X41" s="199">
        <v>-33190.116999999998</v>
      </c>
      <c r="Y41" s="199">
        <v>5476.448571094159</v>
      </c>
      <c r="Z41" s="199">
        <v>0</v>
      </c>
      <c r="AA41" s="199">
        <v>-38666.565571094157</v>
      </c>
      <c r="AB41" s="199">
        <v>-252.27520000000015</v>
      </c>
      <c r="AC41" s="199">
        <v>-118.87198804347867</v>
      </c>
      <c r="AD41" s="199">
        <v>0</v>
      </c>
      <c r="AE41" s="199">
        <v>-133.40321195652149</v>
      </c>
      <c r="AF41" s="199">
        <v>1053.0684000000003</v>
      </c>
      <c r="AG41" s="199">
        <v>1110.177375555556</v>
      </c>
      <c r="AH41" s="199">
        <v>0</v>
      </c>
      <c r="AI41" s="199">
        <v>-57.108975555555617</v>
      </c>
      <c r="AJ41" s="199">
        <v>67.353199999998822</v>
      </c>
      <c r="AK41" s="199">
        <v>67.353199999998822</v>
      </c>
      <c r="AL41" s="199">
        <v>0</v>
      </c>
      <c r="AM41" s="199">
        <v>0</v>
      </c>
    </row>
    <row r="42" spans="1:39" s="10" customFormat="1" x14ac:dyDescent="0.25">
      <c r="A42" s="58" t="s">
        <v>74</v>
      </c>
      <c r="B42" s="77" t="s">
        <v>74</v>
      </c>
      <c r="C42" s="79" t="s">
        <v>25</v>
      </c>
      <c r="D42" s="199">
        <v>-1440.6859370000002</v>
      </c>
      <c r="E42" s="199">
        <v>705.61801881702468</v>
      </c>
      <c r="F42" s="199">
        <v>0</v>
      </c>
      <c r="G42" s="199">
        <v>-2146.3039558170249</v>
      </c>
      <c r="H42" s="199">
        <v>-5256.4837390000002</v>
      </c>
      <c r="I42" s="199">
        <v>339.37330355717586</v>
      </c>
      <c r="J42" s="199">
        <v>0</v>
      </c>
      <c r="K42" s="199">
        <v>-5595.8570425571761</v>
      </c>
      <c r="L42" s="199">
        <v>-1121.9661339999996</v>
      </c>
      <c r="M42" s="199">
        <v>912.15713444098151</v>
      </c>
      <c r="N42" s="199">
        <v>0</v>
      </c>
      <c r="O42" s="199">
        <v>-2034.1232684409811</v>
      </c>
      <c r="P42" s="199">
        <v>-377.8968099999999</v>
      </c>
      <c r="Q42" s="199">
        <v>-126.34513727173859</v>
      </c>
      <c r="R42" s="199">
        <v>0</v>
      </c>
      <c r="S42" s="199">
        <v>-251.55167272826131</v>
      </c>
      <c r="T42" s="199">
        <v>-71.60824799999989</v>
      </c>
      <c r="U42" s="199">
        <v>-71.60824799999989</v>
      </c>
      <c r="V42" s="199">
        <v>0</v>
      </c>
      <c r="W42" s="199">
        <v>0</v>
      </c>
      <c r="X42" s="199">
        <v>-218.30860000000001</v>
      </c>
      <c r="Y42" s="199">
        <v>168.77111814381323</v>
      </c>
      <c r="Z42" s="199">
        <v>0</v>
      </c>
      <c r="AA42" s="199">
        <v>-387.07971814381324</v>
      </c>
      <c r="AB42" s="199">
        <v>-5.8690000000001419</v>
      </c>
      <c r="AC42" s="199">
        <v>-5.8690000000001419</v>
      </c>
      <c r="AD42" s="199">
        <v>0</v>
      </c>
      <c r="AE42" s="199">
        <v>0</v>
      </c>
      <c r="AF42" s="199">
        <v>1290.8624000000004</v>
      </c>
      <c r="AG42" s="199">
        <v>976.05440130200043</v>
      </c>
      <c r="AH42" s="199">
        <v>0</v>
      </c>
      <c r="AI42" s="199">
        <v>314.80799869800001</v>
      </c>
      <c r="AJ42" s="199">
        <v>-54.189200000001165</v>
      </c>
      <c r="AK42" s="199">
        <v>55.516599999998846</v>
      </c>
      <c r="AL42" s="199">
        <v>0</v>
      </c>
      <c r="AM42" s="199">
        <v>-109.70580000000001</v>
      </c>
    </row>
    <row r="43" spans="1:39" s="10" customFormat="1" x14ac:dyDescent="0.25">
      <c r="A43" s="58" t="s">
        <v>75</v>
      </c>
      <c r="B43" s="77" t="s">
        <v>75</v>
      </c>
      <c r="C43" s="79" t="s">
        <v>24</v>
      </c>
      <c r="D43" s="199">
        <v>4334.7053059999998</v>
      </c>
      <c r="E43" s="199">
        <v>7323.6079838759852</v>
      </c>
      <c r="F43" s="199">
        <v>0</v>
      </c>
      <c r="G43" s="199">
        <v>-2988.9026778759858</v>
      </c>
      <c r="H43" s="199">
        <v>-898.25691600000027</v>
      </c>
      <c r="I43" s="199">
        <v>2220.0314481107898</v>
      </c>
      <c r="J43" s="199">
        <v>0</v>
      </c>
      <c r="K43" s="199">
        <v>-3118.2883641107901</v>
      </c>
      <c r="L43" s="199">
        <v>14057.934308</v>
      </c>
      <c r="M43" s="199">
        <v>1246.4030986639991</v>
      </c>
      <c r="N43" s="199">
        <v>0</v>
      </c>
      <c r="O43" s="199">
        <v>12811.531209336001</v>
      </c>
      <c r="P43" s="199">
        <v>6713.1788580000039</v>
      </c>
      <c r="Q43" s="199">
        <v>566.10156550000829</v>
      </c>
      <c r="R43" s="199">
        <v>0</v>
      </c>
      <c r="S43" s="199">
        <v>6147.0772924999956</v>
      </c>
      <c r="T43" s="199">
        <v>-4087.576448000008</v>
      </c>
      <c r="U43" s="199">
        <v>-5440.6945021287884</v>
      </c>
      <c r="V43" s="199">
        <v>0</v>
      </c>
      <c r="W43" s="199">
        <v>1353.1180541287804</v>
      </c>
      <c r="X43" s="199">
        <v>-32971.808400000002</v>
      </c>
      <c r="Y43" s="199">
        <v>5307.6774529503455</v>
      </c>
      <c r="Z43" s="199">
        <v>0</v>
      </c>
      <c r="AA43" s="199">
        <v>-38279.485852950347</v>
      </c>
      <c r="AB43" s="199">
        <v>-246.40620000000001</v>
      </c>
      <c r="AC43" s="199">
        <v>-113.00298804347852</v>
      </c>
      <c r="AD43" s="199">
        <v>0</v>
      </c>
      <c r="AE43" s="199">
        <v>-133.40321195652149</v>
      </c>
      <c r="AF43" s="199">
        <v>-237.79399999999998</v>
      </c>
      <c r="AG43" s="199">
        <v>134.12297425355564</v>
      </c>
      <c r="AH43" s="199">
        <v>0</v>
      </c>
      <c r="AI43" s="199">
        <v>-371.91697425355562</v>
      </c>
      <c r="AJ43" s="199">
        <v>121.54239999999999</v>
      </c>
      <c r="AK43" s="199">
        <v>11.836599999999976</v>
      </c>
      <c r="AL43" s="199">
        <v>0</v>
      </c>
      <c r="AM43" s="199">
        <v>109.70580000000001</v>
      </c>
    </row>
    <row r="44" spans="1:39" s="10" customFormat="1" x14ac:dyDescent="0.25">
      <c r="A44" s="58">
        <v>4.5</v>
      </c>
      <c r="B44" s="77">
        <v>4.5</v>
      </c>
      <c r="C44" s="42" t="s">
        <v>53</v>
      </c>
      <c r="D44" s="199">
        <v>29965.812952000011</v>
      </c>
      <c r="E44" s="199">
        <v>29965.812952000011</v>
      </c>
      <c r="F44" s="199">
        <v>0</v>
      </c>
      <c r="G44" s="199">
        <v>0</v>
      </c>
      <c r="H44" s="199">
        <v>21330.197639999984</v>
      </c>
      <c r="I44" s="199">
        <v>21458.545818194274</v>
      </c>
      <c r="J44" s="199">
        <v>0</v>
      </c>
      <c r="K44" s="199">
        <v>-128.34817819428997</v>
      </c>
      <c r="L44" s="199">
        <v>11125.152692999993</v>
      </c>
      <c r="M44" s="199">
        <v>11151.018963379767</v>
      </c>
      <c r="N44" s="199">
        <v>0</v>
      </c>
      <c r="O44" s="199">
        <v>-25.866270379774722</v>
      </c>
      <c r="P44" s="199">
        <v>-1062.8875649999845</v>
      </c>
      <c r="Q44" s="199">
        <v>-1172.1689390888735</v>
      </c>
      <c r="R44" s="199">
        <v>109.28137408888881</v>
      </c>
      <c r="S44" s="199">
        <v>0</v>
      </c>
      <c r="T44" s="199">
        <v>-25903.346711999995</v>
      </c>
      <c r="U44" s="199">
        <v>-30223.275580221325</v>
      </c>
      <c r="V44" s="199">
        <v>0</v>
      </c>
      <c r="W44" s="199">
        <v>4319.9288682213291</v>
      </c>
      <c r="X44" s="199">
        <v>44390.582199999983</v>
      </c>
      <c r="Y44" s="199">
        <v>37459.205616220715</v>
      </c>
      <c r="Z44" s="199">
        <v>0</v>
      </c>
      <c r="AA44" s="199">
        <v>6931.3765837792662</v>
      </c>
      <c r="AB44" s="199">
        <v>824.69480000002113</v>
      </c>
      <c r="AC44" s="199">
        <v>-15172.074924999974</v>
      </c>
      <c r="AD44" s="199">
        <v>0</v>
      </c>
      <c r="AE44" s="199">
        <v>15996.769724999995</v>
      </c>
      <c r="AF44" s="199">
        <v>-139207.03579999998</v>
      </c>
      <c r="AG44" s="199">
        <v>43210.547404346464</v>
      </c>
      <c r="AH44" s="199">
        <v>0</v>
      </c>
      <c r="AI44" s="199">
        <v>-182417.58320434645</v>
      </c>
      <c r="AJ44" s="199">
        <v>-9801.4690000000301</v>
      </c>
      <c r="AK44" s="199">
        <v>18988.085899999973</v>
      </c>
      <c r="AL44" s="199">
        <v>0</v>
      </c>
      <c r="AM44" s="199">
        <v>-28789.554900000003</v>
      </c>
    </row>
    <row r="45" spans="1:39" s="10" customFormat="1" x14ac:dyDescent="0.25">
      <c r="A45" s="58" t="s">
        <v>76</v>
      </c>
      <c r="B45" s="77" t="s">
        <v>76</v>
      </c>
      <c r="C45" s="43" t="s">
        <v>17</v>
      </c>
      <c r="D45" s="199">
        <v>29965.812952000011</v>
      </c>
      <c r="E45" s="199">
        <v>29965.812952000011</v>
      </c>
      <c r="F45" s="199">
        <v>0</v>
      </c>
      <c r="G45" s="199">
        <v>0</v>
      </c>
      <c r="H45" s="199">
        <v>21330.197639999984</v>
      </c>
      <c r="I45" s="199">
        <v>21458.545818194274</v>
      </c>
      <c r="J45" s="199">
        <v>0</v>
      </c>
      <c r="K45" s="199">
        <v>-128.34817819428997</v>
      </c>
      <c r="L45" s="199">
        <v>11125.152692999993</v>
      </c>
      <c r="M45" s="199">
        <v>11151.018963379767</v>
      </c>
      <c r="N45" s="199">
        <v>0</v>
      </c>
      <c r="O45" s="199">
        <v>-25.866270379774722</v>
      </c>
      <c r="P45" s="199">
        <v>-1062.8875649999845</v>
      </c>
      <c r="Q45" s="199">
        <v>-1172.1689390888735</v>
      </c>
      <c r="R45" s="199">
        <v>109.28137408888881</v>
      </c>
      <c r="S45" s="199">
        <v>0</v>
      </c>
      <c r="T45" s="199">
        <v>-25903.346711999995</v>
      </c>
      <c r="U45" s="199">
        <v>-30223.275580221325</v>
      </c>
      <c r="V45" s="199">
        <v>0</v>
      </c>
      <c r="W45" s="199">
        <v>4319.9288682213291</v>
      </c>
      <c r="X45" s="199">
        <v>44390.582199999983</v>
      </c>
      <c r="Y45" s="199">
        <v>37459.205616220715</v>
      </c>
      <c r="Z45" s="199">
        <v>0</v>
      </c>
      <c r="AA45" s="199">
        <v>6931.3765837792662</v>
      </c>
      <c r="AB45" s="199">
        <v>824.69480000002113</v>
      </c>
      <c r="AC45" s="199">
        <v>-15172.074924999974</v>
      </c>
      <c r="AD45" s="199">
        <v>0</v>
      </c>
      <c r="AE45" s="199">
        <v>15996.769724999995</v>
      </c>
      <c r="AF45" s="199">
        <v>-139207.03579999998</v>
      </c>
      <c r="AG45" s="199">
        <v>43210.547404346464</v>
      </c>
      <c r="AH45" s="199">
        <v>0</v>
      </c>
      <c r="AI45" s="199">
        <v>-182417.58320434645</v>
      </c>
      <c r="AJ45" s="199">
        <v>-9801.4690000000301</v>
      </c>
      <c r="AK45" s="199">
        <v>18988.085899999973</v>
      </c>
      <c r="AL45" s="199">
        <v>0</v>
      </c>
      <c r="AM45" s="199">
        <v>-28789.554900000003</v>
      </c>
    </row>
    <row r="46" spans="1:39" s="10" customFormat="1" x14ac:dyDescent="0.25">
      <c r="A46" s="58" t="s">
        <v>77</v>
      </c>
      <c r="B46" s="77" t="s">
        <v>77</v>
      </c>
      <c r="C46" s="158" t="s">
        <v>40</v>
      </c>
      <c r="D46" s="199">
        <v>29158.165412000013</v>
      </c>
      <c r="E46" s="199">
        <v>29158.165412000013</v>
      </c>
      <c r="F46" s="199">
        <v>0</v>
      </c>
      <c r="G46" s="199">
        <v>0</v>
      </c>
      <c r="H46" s="199">
        <v>20967.260873999985</v>
      </c>
      <c r="I46" s="199">
        <v>21095.609052194275</v>
      </c>
      <c r="J46" s="199">
        <v>0</v>
      </c>
      <c r="K46" s="199">
        <v>-128.34817819428997</v>
      </c>
      <c r="L46" s="199">
        <v>10929.964609999992</v>
      </c>
      <c r="M46" s="199">
        <v>10955.830880379766</v>
      </c>
      <c r="N46" s="199">
        <v>0</v>
      </c>
      <c r="O46" s="199">
        <v>-25.866270379774722</v>
      </c>
      <c r="P46" s="199">
        <v>-1076.7198439999847</v>
      </c>
      <c r="Q46" s="199">
        <v>-1186.0012180888734</v>
      </c>
      <c r="R46" s="199">
        <v>109.28137408888881</v>
      </c>
      <c r="S46" s="199">
        <v>0</v>
      </c>
      <c r="T46" s="199">
        <v>-25428.767943999996</v>
      </c>
      <c r="U46" s="199">
        <v>-29748.696812221326</v>
      </c>
      <c r="V46" s="199">
        <v>0</v>
      </c>
      <c r="W46" s="199">
        <v>4319.9288682213291</v>
      </c>
      <c r="X46" s="199">
        <v>43803.456599999983</v>
      </c>
      <c r="Y46" s="199">
        <v>36872.080016220716</v>
      </c>
      <c r="Z46" s="199">
        <v>0</v>
      </c>
      <c r="AA46" s="199">
        <v>6931.3765837792662</v>
      </c>
      <c r="AB46" s="199">
        <v>1017.3314000000209</v>
      </c>
      <c r="AC46" s="199">
        <v>-14979.438324999974</v>
      </c>
      <c r="AD46" s="199">
        <v>0</v>
      </c>
      <c r="AE46" s="199">
        <v>15996.769724999995</v>
      </c>
      <c r="AF46" s="199">
        <v>-139463.81339999998</v>
      </c>
      <c r="AG46" s="199">
        <v>42953.769804346462</v>
      </c>
      <c r="AH46" s="199">
        <v>0</v>
      </c>
      <c r="AI46" s="199">
        <v>-182417.58320434645</v>
      </c>
      <c r="AJ46" s="199">
        <v>-9870.9206000000304</v>
      </c>
      <c r="AK46" s="199">
        <v>18918.634299999972</v>
      </c>
      <c r="AL46" s="199">
        <v>0</v>
      </c>
      <c r="AM46" s="199">
        <v>-28789.554900000003</v>
      </c>
    </row>
    <row r="47" spans="1:39" s="10" customFormat="1" x14ac:dyDescent="0.25">
      <c r="A47" s="58" t="s">
        <v>78</v>
      </c>
      <c r="B47" s="77" t="s">
        <v>78</v>
      </c>
      <c r="C47" s="79" t="s">
        <v>24</v>
      </c>
      <c r="D47" s="199">
        <v>807.64753999999982</v>
      </c>
      <c r="E47" s="199">
        <v>807.64753999999982</v>
      </c>
      <c r="F47" s="199">
        <v>0</v>
      </c>
      <c r="G47" s="199">
        <v>0</v>
      </c>
      <c r="H47" s="199">
        <v>362.93676599999992</v>
      </c>
      <c r="I47" s="199">
        <v>362.93676599999992</v>
      </c>
      <c r="J47" s="199">
        <v>0</v>
      </c>
      <c r="K47" s="199">
        <v>0</v>
      </c>
      <c r="L47" s="199">
        <v>195.18808300000001</v>
      </c>
      <c r="M47" s="199">
        <v>195.18808300000001</v>
      </c>
      <c r="N47" s="199">
        <v>0</v>
      </c>
      <c r="O47" s="199">
        <v>0</v>
      </c>
      <c r="P47" s="199">
        <v>13.832278999999971</v>
      </c>
      <c r="Q47" s="199">
        <v>13.832278999999971</v>
      </c>
      <c r="R47" s="199">
        <v>0</v>
      </c>
      <c r="S47" s="199">
        <v>0</v>
      </c>
      <c r="T47" s="199">
        <v>-474.57876800000008</v>
      </c>
      <c r="U47" s="199">
        <v>-474.57876800000008</v>
      </c>
      <c r="V47" s="199">
        <v>0</v>
      </c>
      <c r="W47" s="199">
        <v>0</v>
      </c>
      <c r="X47" s="199">
        <v>587.12560000000008</v>
      </c>
      <c r="Y47" s="199">
        <v>587.12560000000008</v>
      </c>
      <c r="Z47" s="199">
        <v>0</v>
      </c>
      <c r="AA47" s="199">
        <v>0</v>
      </c>
      <c r="AB47" s="199">
        <v>-192.63659999999976</v>
      </c>
      <c r="AC47" s="199">
        <v>-192.63659999999976</v>
      </c>
      <c r="AD47" s="199">
        <v>0</v>
      </c>
      <c r="AE47" s="199">
        <v>0</v>
      </c>
      <c r="AF47" s="199">
        <v>256.77759999999944</v>
      </c>
      <c r="AG47" s="199">
        <v>256.77759999999944</v>
      </c>
      <c r="AH47" s="199">
        <v>0</v>
      </c>
      <c r="AI47" s="199">
        <v>0</v>
      </c>
      <c r="AJ47" s="199">
        <v>69.451600000000099</v>
      </c>
      <c r="AK47" s="199">
        <v>69.451600000000099</v>
      </c>
      <c r="AL47" s="199">
        <v>0</v>
      </c>
      <c r="AM47" s="199">
        <v>0</v>
      </c>
    </row>
    <row r="48" spans="1:39" s="10" customFormat="1" x14ac:dyDescent="0.25">
      <c r="A48" s="58">
        <v>4.5999999999999996</v>
      </c>
      <c r="B48" s="77">
        <v>4.5999999999999996</v>
      </c>
      <c r="C48" s="42" t="s">
        <v>108</v>
      </c>
      <c r="D48" s="199">
        <v>0</v>
      </c>
      <c r="E48" s="199">
        <v>0</v>
      </c>
      <c r="F48" s="199">
        <v>0</v>
      </c>
      <c r="G48" s="199">
        <v>0</v>
      </c>
      <c r="H48" s="199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0</v>
      </c>
      <c r="S48" s="199">
        <v>0</v>
      </c>
      <c r="T48" s="199">
        <v>0</v>
      </c>
      <c r="U48" s="199">
        <v>0</v>
      </c>
      <c r="V48" s="199">
        <v>0</v>
      </c>
      <c r="W48" s="199">
        <v>0</v>
      </c>
      <c r="X48" s="199">
        <v>0</v>
      </c>
      <c r="Y48" s="199">
        <v>0</v>
      </c>
      <c r="Z48" s="199">
        <v>0</v>
      </c>
      <c r="AA48" s="199">
        <v>0</v>
      </c>
      <c r="AB48" s="199">
        <v>0</v>
      </c>
      <c r="AC48" s="199">
        <v>0</v>
      </c>
      <c r="AD48" s="199">
        <v>0</v>
      </c>
      <c r="AE48" s="199">
        <v>0</v>
      </c>
      <c r="AF48" s="199">
        <v>1677.0982000000001</v>
      </c>
      <c r="AG48" s="199">
        <v>192.26483555555501</v>
      </c>
      <c r="AH48" s="199">
        <v>0</v>
      </c>
      <c r="AI48" s="199">
        <v>1484.8333644444451</v>
      </c>
      <c r="AJ48" s="199">
        <v>0.63200000000004763</v>
      </c>
      <c r="AK48" s="199">
        <v>0.63199999999993395</v>
      </c>
      <c r="AL48" s="199">
        <v>0</v>
      </c>
      <c r="AM48" s="199">
        <v>1.1368683772161603E-13</v>
      </c>
    </row>
    <row r="49" spans="1:39" s="10" customFormat="1" x14ac:dyDescent="0.25">
      <c r="A49" s="58"/>
      <c r="B49" s="77"/>
      <c r="C49" s="43" t="s">
        <v>32</v>
      </c>
      <c r="D49" s="199">
        <v>0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>
        <v>0</v>
      </c>
      <c r="K49" s="199">
        <v>0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>
        <v>0</v>
      </c>
      <c r="S49" s="199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>
        <v>0</v>
      </c>
      <c r="Z49" s="199">
        <v>0</v>
      </c>
      <c r="AA49" s="199">
        <v>0</v>
      </c>
      <c r="AB49" s="199">
        <v>0</v>
      </c>
      <c r="AC49" s="199">
        <v>0</v>
      </c>
      <c r="AD49" s="199">
        <v>0</v>
      </c>
      <c r="AE49" s="199">
        <v>0</v>
      </c>
      <c r="AF49" s="199">
        <v>43.882600000000011</v>
      </c>
      <c r="AG49" s="199">
        <v>15.328112222222209</v>
      </c>
      <c r="AH49" s="199">
        <v>0</v>
      </c>
      <c r="AI49" s="199">
        <v>28.554487777777801</v>
      </c>
      <c r="AJ49" s="199">
        <v>1.4147999999999996</v>
      </c>
      <c r="AK49" s="199">
        <v>1.4147999999999996</v>
      </c>
      <c r="AL49" s="199">
        <v>0</v>
      </c>
      <c r="AM49" s="199">
        <v>0</v>
      </c>
    </row>
    <row r="50" spans="1:39" s="10" customFormat="1" x14ac:dyDescent="0.25">
      <c r="A50" s="58"/>
      <c r="B50" s="77"/>
      <c r="C50" s="158" t="s">
        <v>182</v>
      </c>
      <c r="D50" s="199">
        <v>0</v>
      </c>
      <c r="E50" s="199">
        <v>0</v>
      </c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0</v>
      </c>
      <c r="R50" s="199">
        <v>0</v>
      </c>
      <c r="S50" s="199">
        <v>0</v>
      </c>
      <c r="T50" s="199">
        <v>0</v>
      </c>
      <c r="U50" s="199">
        <v>0</v>
      </c>
      <c r="V50" s="199">
        <v>0</v>
      </c>
      <c r="W50" s="199">
        <v>0</v>
      </c>
      <c r="X50" s="199">
        <v>0</v>
      </c>
      <c r="Y50" s="199">
        <v>0</v>
      </c>
      <c r="Z50" s="199">
        <v>0</v>
      </c>
      <c r="AA50" s="199">
        <v>0</v>
      </c>
      <c r="AB50" s="199">
        <v>0</v>
      </c>
      <c r="AC50" s="199">
        <v>0</v>
      </c>
      <c r="AD50" s="199">
        <v>0</v>
      </c>
      <c r="AE50" s="199">
        <v>0</v>
      </c>
      <c r="AF50" s="199">
        <v>43.882600000000011</v>
      </c>
      <c r="AG50" s="199">
        <v>15.328112222222209</v>
      </c>
      <c r="AH50" s="199">
        <v>0</v>
      </c>
      <c r="AI50" s="199">
        <v>28.554487777777801</v>
      </c>
      <c r="AJ50" s="199">
        <v>1.4147999999999996</v>
      </c>
      <c r="AK50" s="199">
        <v>1.4147999999999996</v>
      </c>
      <c r="AL50" s="199">
        <v>0</v>
      </c>
      <c r="AM50" s="199">
        <v>0</v>
      </c>
    </row>
    <row r="51" spans="1:39" s="10" customFormat="1" x14ac:dyDescent="0.25">
      <c r="A51" s="58"/>
      <c r="B51" s="77"/>
      <c r="C51" s="79" t="s">
        <v>183</v>
      </c>
      <c r="D51" s="199">
        <v>0</v>
      </c>
      <c r="E51" s="199">
        <v>0</v>
      </c>
      <c r="F51" s="199">
        <v>0</v>
      </c>
      <c r="G51" s="199">
        <v>0</v>
      </c>
      <c r="H51" s="199">
        <v>0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199">
        <v>0</v>
      </c>
      <c r="AA51" s="199">
        <v>0</v>
      </c>
      <c r="AB51" s="199">
        <v>0</v>
      </c>
      <c r="AC51" s="199">
        <v>0</v>
      </c>
      <c r="AD51" s="199">
        <v>0</v>
      </c>
      <c r="AE51" s="199">
        <v>0</v>
      </c>
      <c r="AF51" s="199">
        <v>0</v>
      </c>
      <c r="AG51" s="199">
        <v>0</v>
      </c>
      <c r="AH51" s="199">
        <v>0</v>
      </c>
      <c r="AI51" s="199">
        <v>0</v>
      </c>
      <c r="AJ51" s="199">
        <v>0</v>
      </c>
      <c r="AK51" s="199">
        <v>0</v>
      </c>
      <c r="AL51" s="199">
        <v>0</v>
      </c>
      <c r="AM51" s="199">
        <v>0</v>
      </c>
    </row>
    <row r="52" spans="1:39" s="10" customFormat="1" x14ac:dyDescent="0.25">
      <c r="A52" s="58"/>
      <c r="B52" s="77"/>
      <c r="C52" s="43" t="s">
        <v>9</v>
      </c>
      <c r="D52" s="199">
        <v>0</v>
      </c>
      <c r="E52" s="199">
        <v>0</v>
      </c>
      <c r="F52" s="199">
        <v>0</v>
      </c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199">
        <v>0</v>
      </c>
      <c r="T52" s="199">
        <v>0</v>
      </c>
      <c r="U52" s="199">
        <v>0</v>
      </c>
      <c r="V52" s="199">
        <v>0</v>
      </c>
      <c r="W52" s="199">
        <v>0</v>
      </c>
      <c r="X52" s="199">
        <v>0</v>
      </c>
      <c r="Y52" s="199">
        <v>0</v>
      </c>
      <c r="Z52" s="199">
        <v>0</v>
      </c>
      <c r="AA52" s="199">
        <v>0</v>
      </c>
      <c r="AB52" s="199">
        <v>0</v>
      </c>
      <c r="AC52" s="199">
        <v>0</v>
      </c>
      <c r="AD52" s="199">
        <v>0</v>
      </c>
      <c r="AE52" s="199">
        <v>0</v>
      </c>
      <c r="AF52" s="199">
        <v>1633.2156000000002</v>
      </c>
      <c r="AG52" s="199">
        <v>176.93672333333279</v>
      </c>
      <c r="AH52" s="199">
        <v>0</v>
      </c>
      <c r="AI52" s="199">
        <v>1456.2788766666674</v>
      </c>
      <c r="AJ52" s="199">
        <v>-0.78279999999995198</v>
      </c>
      <c r="AK52" s="199">
        <v>-0.78280000000006567</v>
      </c>
      <c r="AL52" s="199">
        <v>0</v>
      </c>
      <c r="AM52" s="199">
        <v>1.1368683772161603E-13</v>
      </c>
    </row>
    <row r="53" spans="1:39" s="10" customFormat="1" x14ac:dyDescent="0.25">
      <c r="A53" s="58"/>
      <c r="B53" s="77"/>
      <c r="C53" s="158" t="s">
        <v>182</v>
      </c>
      <c r="D53" s="199">
        <v>0</v>
      </c>
      <c r="E53" s="199">
        <v>0</v>
      </c>
      <c r="F53" s="199">
        <v>0</v>
      </c>
      <c r="G53" s="199">
        <v>0</v>
      </c>
      <c r="H53" s="199">
        <v>0</v>
      </c>
      <c r="I53" s="199">
        <v>0</v>
      </c>
      <c r="J53" s="199">
        <v>0</v>
      </c>
      <c r="K53" s="199">
        <v>0</v>
      </c>
      <c r="L53" s="199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  <c r="R53" s="199">
        <v>0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>
        <v>0</v>
      </c>
      <c r="Z53" s="199">
        <v>0</v>
      </c>
      <c r="AA53" s="199">
        <v>0</v>
      </c>
      <c r="AB53" s="199">
        <v>0</v>
      </c>
      <c r="AC53" s="199">
        <v>0</v>
      </c>
      <c r="AD53" s="199">
        <v>0</v>
      </c>
      <c r="AE53" s="199">
        <v>0</v>
      </c>
      <c r="AF53" s="199">
        <v>1633.2156000000002</v>
      </c>
      <c r="AG53" s="199">
        <v>176.93672333333279</v>
      </c>
      <c r="AH53" s="199">
        <v>0</v>
      </c>
      <c r="AI53" s="199">
        <v>1456.2788766666674</v>
      </c>
      <c r="AJ53" s="199">
        <v>-0.78279999999995198</v>
      </c>
      <c r="AK53" s="199">
        <v>-0.78280000000006567</v>
      </c>
      <c r="AL53" s="199">
        <v>0</v>
      </c>
      <c r="AM53" s="199">
        <v>1.1368683772161603E-13</v>
      </c>
    </row>
    <row r="54" spans="1:39" s="10" customFormat="1" x14ac:dyDescent="0.25">
      <c r="A54" s="58"/>
      <c r="B54" s="77"/>
      <c r="C54" s="79" t="s">
        <v>183</v>
      </c>
      <c r="D54" s="199">
        <v>0</v>
      </c>
      <c r="E54" s="199">
        <v>0</v>
      </c>
      <c r="F54" s="199">
        <v>0</v>
      </c>
      <c r="G54" s="199">
        <v>0</v>
      </c>
      <c r="H54" s="199">
        <v>0</v>
      </c>
      <c r="I54" s="199">
        <v>0</v>
      </c>
      <c r="J54" s="199">
        <v>0</v>
      </c>
      <c r="K54" s="199">
        <v>0</v>
      </c>
      <c r="L54" s="199">
        <v>0</v>
      </c>
      <c r="M54" s="199">
        <v>0</v>
      </c>
      <c r="N54" s="199">
        <v>0</v>
      </c>
      <c r="O54" s="199">
        <v>0</v>
      </c>
      <c r="P54" s="199">
        <v>0</v>
      </c>
      <c r="Q54" s="199">
        <v>0</v>
      </c>
      <c r="R54" s="199">
        <v>0</v>
      </c>
      <c r="S54" s="199">
        <v>0</v>
      </c>
      <c r="T54" s="199">
        <v>0</v>
      </c>
      <c r="U54" s="199">
        <v>0</v>
      </c>
      <c r="V54" s="199">
        <v>0</v>
      </c>
      <c r="W54" s="199">
        <v>0</v>
      </c>
      <c r="X54" s="199">
        <v>0</v>
      </c>
      <c r="Y54" s="199">
        <v>0</v>
      </c>
      <c r="Z54" s="199">
        <v>0</v>
      </c>
      <c r="AA54" s="199">
        <v>0</v>
      </c>
      <c r="AB54" s="199">
        <v>0</v>
      </c>
      <c r="AC54" s="199">
        <v>0</v>
      </c>
      <c r="AD54" s="199">
        <v>0</v>
      </c>
      <c r="AE54" s="199">
        <v>0</v>
      </c>
      <c r="AF54" s="199">
        <v>0</v>
      </c>
      <c r="AG54" s="199">
        <v>0</v>
      </c>
      <c r="AH54" s="199">
        <v>0</v>
      </c>
      <c r="AI54" s="199">
        <v>0</v>
      </c>
      <c r="AJ54" s="199">
        <v>0</v>
      </c>
      <c r="AK54" s="199">
        <v>0</v>
      </c>
      <c r="AL54" s="199">
        <v>0</v>
      </c>
      <c r="AM54" s="199">
        <v>0</v>
      </c>
    </row>
    <row r="55" spans="1:39" s="10" customFormat="1" x14ac:dyDescent="0.25">
      <c r="A55" s="58" t="s">
        <v>106</v>
      </c>
      <c r="B55" s="77" t="s">
        <v>106</v>
      </c>
      <c r="C55" s="43" t="s">
        <v>17</v>
      </c>
      <c r="D55" s="199">
        <v>0</v>
      </c>
      <c r="E55" s="199">
        <v>0</v>
      </c>
      <c r="F55" s="199">
        <v>0</v>
      </c>
      <c r="G55" s="199">
        <v>0</v>
      </c>
      <c r="H55" s="199">
        <v>0</v>
      </c>
      <c r="I55" s="199">
        <v>0</v>
      </c>
      <c r="J55" s="199">
        <v>0</v>
      </c>
      <c r="K55" s="199">
        <v>0</v>
      </c>
      <c r="L55" s="199">
        <v>0</v>
      </c>
      <c r="M55" s="199">
        <v>0</v>
      </c>
      <c r="N55" s="199">
        <v>0</v>
      </c>
      <c r="O55" s="199">
        <v>0</v>
      </c>
      <c r="P55" s="199">
        <v>0</v>
      </c>
      <c r="Q55" s="199">
        <v>0</v>
      </c>
      <c r="R55" s="199">
        <v>0</v>
      </c>
      <c r="S55" s="199">
        <v>0</v>
      </c>
      <c r="T55" s="199">
        <v>0</v>
      </c>
      <c r="U55" s="199">
        <v>0</v>
      </c>
      <c r="V55" s="199">
        <v>0</v>
      </c>
      <c r="W55" s="199">
        <v>0</v>
      </c>
      <c r="X55" s="199">
        <v>0</v>
      </c>
      <c r="Y55" s="199">
        <v>0</v>
      </c>
      <c r="Z55" s="199">
        <v>0</v>
      </c>
      <c r="AA55" s="199">
        <v>0</v>
      </c>
      <c r="AB55" s="199">
        <v>0</v>
      </c>
      <c r="AC55" s="199">
        <v>0</v>
      </c>
      <c r="AD55" s="199">
        <v>0</v>
      </c>
      <c r="AE55" s="199">
        <v>0</v>
      </c>
      <c r="AF55" s="199">
        <v>0</v>
      </c>
      <c r="AG55" s="199">
        <v>0</v>
      </c>
      <c r="AH55" s="199">
        <v>0</v>
      </c>
      <c r="AI55" s="199">
        <v>0</v>
      </c>
      <c r="AJ55" s="199">
        <v>0</v>
      </c>
      <c r="AK55" s="199">
        <v>0</v>
      </c>
      <c r="AL55" s="199">
        <v>0</v>
      </c>
      <c r="AM55" s="199">
        <v>0</v>
      </c>
    </row>
    <row r="56" spans="1:39" s="10" customFormat="1" x14ac:dyDescent="0.25">
      <c r="A56" s="58" t="s">
        <v>122</v>
      </c>
      <c r="B56" s="77" t="s">
        <v>122</v>
      </c>
      <c r="C56" s="158" t="s">
        <v>182</v>
      </c>
      <c r="D56" s="199">
        <v>0</v>
      </c>
      <c r="E56" s="199">
        <v>0</v>
      </c>
      <c r="F56" s="199">
        <v>0</v>
      </c>
      <c r="G56" s="199">
        <v>0</v>
      </c>
      <c r="H56" s="199">
        <v>0</v>
      </c>
      <c r="I56" s="199">
        <v>0</v>
      </c>
      <c r="J56" s="199">
        <v>0</v>
      </c>
      <c r="K56" s="199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0</v>
      </c>
      <c r="R56" s="199">
        <v>0</v>
      </c>
      <c r="S56" s="199">
        <v>0</v>
      </c>
      <c r="T56" s="199">
        <v>0</v>
      </c>
      <c r="U56" s="199">
        <v>0</v>
      </c>
      <c r="V56" s="199">
        <v>0</v>
      </c>
      <c r="W56" s="199">
        <v>0</v>
      </c>
      <c r="X56" s="199">
        <v>0</v>
      </c>
      <c r="Y56" s="199">
        <v>0</v>
      </c>
      <c r="Z56" s="199">
        <v>0</v>
      </c>
      <c r="AA56" s="199">
        <v>0</v>
      </c>
      <c r="AB56" s="199">
        <v>0</v>
      </c>
      <c r="AC56" s="199">
        <v>0</v>
      </c>
      <c r="AD56" s="199">
        <v>0</v>
      </c>
      <c r="AE56" s="199">
        <v>0</v>
      </c>
      <c r="AF56" s="199">
        <v>0</v>
      </c>
      <c r="AG56" s="199">
        <v>0</v>
      </c>
      <c r="AH56" s="199">
        <v>0</v>
      </c>
      <c r="AI56" s="199">
        <v>0</v>
      </c>
      <c r="AJ56" s="199">
        <v>0</v>
      </c>
      <c r="AK56" s="199">
        <v>0</v>
      </c>
      <c r="AL56" s="199">
        <v>0</v>
      </c>
      <c r="AM56" s="199">
        <v>0</v>
      </c>
    </row>
    <row r="57" spans="1:39" s="10" customFormat="1" x14ac:dyDescent="0.25">
      <c r="A57" s="58" t="s">
        <v>107</v>
      </c>
      <c r="B57" s="77" t="s">
        <v>107</v>
      </c>
      <c r="C57" s="79" t="s">
        <v>183</v>
      </c>
      <c r="D57" s="199">
        <v>0</v>
      </c>
      <c r="E57" s="199">
        <v>0</v>
      </c>
      <c r="F57" s="199">
        <v>0</v>
      </c>
      <c r="G57" s="199">
        <v>0</v>
      </c>
      <c r="H57" s="199">
        <v>0</v>
      </c>
      <c r="I57" s="199">
        <v>0</v>
      </c>
      <c r="J57" s="199">
        <v>0</v>
      </c>
      <c r="K57" s="199">
        <v>0</v>
      </c>
      <c r="L57" s="199">
        <v>0</v>
      </c>
      <c r="M57" s="199">
        <v>0</v>
      </c>
      <c r="N57" s="199">
        <v>0</v>
      </c>
      <c r="O57" s="199">
        <v>0</v>
      </c>
      <c r="P57" s="199">
        <v>0</v>
      </c>
      <c r="Q57" s="199">
        <v>0</v>
      </c>
      <c r="R57" s="199">
        <v>0</v>
      </c>
      <c r="S57" s="199">
        <v>0</v>
      </c>
      <c r="T57" s="199">
        <v>0</v>
      </c>
      <c r="U57" s="199">
        <v>0</v>
      </c>
      <c r="V57" s="199">
        <v>0</v>
      </c>
      <c r="W57" s="199">
        <v>0</v>
      </c>
      <c r="X57" s="199">
        <v>0</v>
      </c>
      <c r="Y57" s="199">
        <v>0</v>
      </c>
      <c r="Z57" s="199">
        <v>0</v>
      </c>
      <c r="AA57" s="199">
        <v>0</v>
      </c>
      <c r="AB57" s="199">
        <v>0</v>
      </c>
      <c r="AC57" s="199">
        <v>0</v>
      </c>
      <c r="AD57" s="199">
        <v>0</v>
      </c>
      <c r="AE57" s="199">
        <v>0</v>
      </c>
      <c r="AF57" s="199">
        <v>0</v>
      </c>
      <c r="AG57" s="199">
        <v>0</v>
      </c>
      <c r="AH57" s="199">
        <v>0</v>
      </c>
      <c r="AI57" s="199">
        <v>0</v>
      </c>
      <c r="AJ57" s="199">
        <v>0</v>
      </c>
      <c r="AK57" s="199">
        <v>0</v>
      </c>
      <c r="AL57" s="199">
        <v>0</v>
      </c>
      <c r="AM57" s="199">
        <v>0</v>
      </c>
    </row>
    <row r="58" spans="1:39" s="10" customFormat="1" x14ac:dyDescent="0.25">
      <c r="A58" s="58">
        <v>5</v>
      </c>
      <c r="B58" s="77">
        <v>5</v>
      </c>
      <c r="C58" s="41" t="s">
        <v>6</v>
      </c>
      <c r="D58" s="199">
        <v>58727.201751999979</v>
      </c>
      <c r="E58" s="199">
        <v>58727.201751999979</v>
      </c>
      <c r="F58" s="199">
        <v>0</v>
      </c>
      <c r="G58" s="199">
        <v>0</v>
      </c>
      <c r="H58" s="199">
        <v>43343.439362000026</v>
      </c>
      <c r="I58" s="199">
        <v>42556.483153933361</v>
      </c>
      <c r="J58" s="199">
        <v>0</v>
      </c>
      <c r="K58" s="199">
        <v>786.95620806666659</v>
      </c>
      <c r="L58" s="199">
        <v>34677.962944999977</v>
      </c>
      <c r="M58" s="199">
        <v>34677.962944999977</v>
      </c>
      <c r="N58" s="199">
        <v>0</v>
      </c>
      <c r="O58" s="199">
        <v>0</v>
      </c>
      <c r="P58" s="199">
        <v>-11891.604926999949</v>
      </c>
      <c r="Q58" s="199">
        <v>-11891.604926999949</v>
      </c>
      <c r="R58" s="199">
        <v>0</v>
      </c>
      <c r="S58" s="199">
        <v>0</v>
      </c>
      <c r="T58" s="199">
        <v>-82340.47208000005</v>
      </c>
      <c r="U58" s="199">
        <v>-82041.09648945657</v>
      </c>
      <c r="V58" s="199">
        <v>-299.37559054347935</v>
      </c>
      <c r="W58" s="199">
        <v>0</v>
      </c>
      <c r="X58" s="199">
        <v>147176.61440000002</v>
      </c>
      <c r="Y58" s="199">
        <v>141120.55367752031</v>
      </c>
      <c r="Z58" s="199">
        <v>6138.8595322623123</v>
      </c>
      <c r="AA58" s="199">
        <v>-82.798809782608799</v>
      </c>
      <c r="AB58" s="199">
        <v>-46570.86559999991</v>
      </c>
      <c r="AC58" s="199">
        <v>-35670.782539025233</v>
      </c>
      <c r="AD58" s="199">
        <v>-10900.083060974677</v>
      </c>
      <c r="AE58" s="199">
        <v>0</v>
      </c>
      <c r="AF58" s="199">
        <v>219184.88620000001</v>
      </c>
      <c r="AG58" s="199">
        <v>215022.27793988958</v>
      </c>
      <c r="AH58" s="199">
        <v>4162.6082601104426</v>
      </c>
      <c r="AI58" s="199">
        <v>0</v>
      </c>
      <c r="AJ58" s="199">
        <v>79235.371599999984</v>
      </c>
      <c r="AK58" s="199">
        <v>64568.143699999986</v>
      </c>
      <c r="AL58" s="199">
        <v>14667.227900000002</v>
      </c>
      <c r="AM58" s="199">
        <v>0</v>
      </c>
    </row>
    <row r="59" spans="1:39" s="10" customFormat="1" x14ac:dyDescent="0.25">
      <c r="A59" s="58">
        <v>5.0999999999999996</v>
      </c>
      <c r="B59" s="77">
        <v>5.0999999999999996</v>
      </c>
      <c r="C59" s="42" t="s">
        <v>41</v>
      </c>
      <c r="D59" s="199">
        <v>5144.0031279999985</v>
      </c>
      <c r="E59" s="199">
        <v>5144.0031279999985</v>
      </c>
      <c r="F59" s="199">
        <v>0</v>
      </c>
      <c r="G59" s="199">
        <v>0</v>
      </c>
      <c r="H59" s="199">
        <v>5795.2805919999992</v>
      </c>
      <c r="I59" s="199">
        <v>5008.3243839333327</v>
      </c>
      <c r="J59" s="199">
        <v>0</v>
      </c>
      <c r="K59" s="199">
        <v>786.95620806666659</v>
      </c>
      <c r="L59" s="199">
        <v>4182.5443669999986</v>
      </c>
      <c r="M59" s="199">
        <v>4182.5443669999986</v>
      </c>
      <c r="N59" s="199">
        <v>0</v>
      </c>
      <c r="O59" s="199">
        <v>0</v>
      </c>
      <c r="P59" s="199">
        <v>-641.90007499999842</v>
      </c>
      <c r="Q59" s="199">
        <v>-641.90007499999842</v>
      </c>
      <c r="R59" s="199">
        <v>0</v>
      </c>
      <c r="S59" s="199">
        <v>0</v>
      </c>
      <c r="T59" s="199">
        <v>368.65427199999795</v>
      </c>
      <c r="U59" s="199">
        <v>343.39296308695447</v>
      </c>
      <c r="V59" s="199">
        <v>0</v>
      </c>
      <c r="W59" s="199">
        <v>25.2613089130435</v>
      </c>
      <c r="X59" s="199">
        <v>14171.421600000001</v>
      </c>
      <c r="Y59" s="199">
        <v>14171.421600000001</v>
      </c>
      <c r="Z59" s="199">
        <v>0</v>
      </c>
      <c r="AA59" s="199">
        <v>0</v>
      </c>
      <c r="AB59" s="199">
        <v>-3418.0707999999963</v>
      </c>
      <c r="AC59" s="199">
        <v>-3418.0707999999963</v>
      </c>
      <c r="AD59" s="199">
        <v>0</v>
      </c>
      <c r="AE59" s="199">
        <v>0</v>
      </c>
      <c r="AF59" s="199">
        <v>14671.913400000005</v>
      </c>
      <c r="AG59" s="199">
        <v>14671.913400000005</v>
      </c>
      <c r="AH59" s="199">
        <v>0</v>
      </c>
      <c r="AI59" s="199">
        <v>0</v>
      </c>
      <c r="AJ59" s="199">
        <v>11100.478599999993</v>
      </c>
      <c r="AK59" s="199">
        <v>11100.478599999993</v>
      </c>
      <c r="AL59" s="199">
        <v>0</v>
      </c>
      <c r="AM59" s="199">
        <v>0</v>
      </c>
    </row>
    <row r="60" spans="1:39" s="10" customFormat="1" x14ac:dyDescent="0.25">
      <c r="A60" s="58" t="s">
        <v>79</v>
      </c>
      <c r="B60" s="77" t="s">
        <v>79</v>
      </c>
      <c r="C60" s="43" t="s">
        <v>42</v>
      </c>
      <c r="D60" s="199">
        <v>5083.6087559999987</v>
      </c>
      <c r="E60" s="199">
        <v>5083.6087559999987</v>
      </c>
      <c r="F60" s="199">
        <v>0</v>
      </c>
      <c r="G60" s="199">
        <v>0</v>
      </c>
      <c r="H60" s="199">
        <v>5119.1234960000002</v>
      </c>
      <c r="I60" s="199">
        <v>4332.1672879333337</v>
      </c>
      <c r="J60" s="199">
        <v>0</v>
      </c>
      <c r="K60" s="199">
        <v>786.95620806666659</v>
      </c>
      <c r="L60" s="199">
        <v>3988.8039079999985</v>
      </c>
      <c r="M60" s="199">
        <v>3988.8039079999985</v>
      </c>
      <c r="N60" s="199">
        <v>0</v>
      </c>
      <c r="O60" s="199">
        <v>0</v>
      </c>
      <c r="P60" s="199">
        <v>-688.32214799999838</v>
      </c>
      <c r="Q60" s="199">
        <v>-688.32214799999838</v>
      </c>
      <c r="R60" s="199">
        <v>0</v>
      </c>
      <c r="S60" s="199">
        <v>0</v>
      </c>
      <c r="T60" s="199">
        <v>385.14587199999801</v>
      </c>
      <c r="U60" s="199">
        <v>359.88456308695453</v>
      </c>
      <c r="V60" s="199">
        <v>0</v>
      </c>
      <c r="W60" s="199">
        <v>25.2613089130435</v>
      </c>
      <c r="X60" s="199">
        <v>13757.508200000002</v>
      </c>
      <c r="Y60" s="199">
        <v>13757.508200000002</v>
      </c>
      <c r="Z60" s="199">
        <v>0</v>
      </c>
      <c r="AA60" s="199">
        <v>0</v>
      </c>
      <c r="AB60" s="199">
        <v>-3226.4551999999967</v>
      </c>
      <c r="AC60" s="199">
        <v>-3226.4551999999967</v>
      </c>
      <c r="AD60" s="199">
        <v>0</v>
      </c>
      <c r="AE60" s="199">
        <v>0</v>
      </c>
      <c r="AF60" s="199">
        <v>13408.419000000004</v>
      </c>
      <c r="AG60" s="199">
        <v>13408.419000000004</v>
      </c>
      <c r="AH60" s="199">
        <v>0</v>
      </c>
      <c r="AI60" s="199">
        <v>0</v>
      </c>
      <c r="AJ60" s="199">
        <v>10148.553799999994</v>
      </c>
      <c r="AK60" s="199">
        <v>10148.553799999994</v>
      </c>
      <c r="AL60" s="199">
        <v>0</v>
      </c>
      <c r="AM60" s="199">
        <v>0</v>
      </c>
    </row>
    <row r="61" spans="1:39" s="10" customFormat="1" x14ac:dyDescent="0.25">
      <c r="A61" s="58" t="s">
        <v>80</v>
      </c>
      <c r="B61" s="77" t="s">
        <v>80</v>
      </c>
      <c r="C61" s="43" t="s">
        <v>43</v>
      </c>
      <c r="D61" s="199">
        <v>60.394372000000203</v>
      </c>
      <c r="E61" s="199">
        <v>60.394372000000203</v>
      </c>
      <c r="F61" s="199">
        <v>0</v>
      </c>
      <c r="G61" s="199">
        <v>0</v>
      </c>
      <c r="H61" s="199">
        <v>676.15709599999923</v>
      </c>
      <c r="I61" s="199">
        <v>676.15709599999923</v>
      </c>
      <c r="J61" s="199">
        <v>0</v>
      </c>
      <c r="K61" s="199">
        <v>0</v>
      </c>
      <c r="L61" s="199">
        <v>193.74045899999999</v>
      </c>
      <c r="M61" s="199">
        <v>193.74045899999999</v>
      </c>
      <c r="N61" s="199">
        <v>0</v>
      </c>
      <c r="O61" s="199">
        <v>0</v>
      </c>
      <c r="P61" s="199">
        <v>46.422072999999955</v>
      </c>
      <c r="Q61" s="199">
        <v>46.422072999999955</v>
      </c>
      <c r="R61" s="199">
        <v>0</v>
      </c>
      <c r="S61" s="199">
        <v>0</v>
      </c>
      <c r="T61" s="199">
        <v>-16.491600000000062</v>
      </c>
      <c r="U61" s="199">
        <v>-16.491600000000062</v>
      </c>
      <c r="V61" s="199">
        <v>0</v>
      </c>
      <c r="W61" s="199">
        <v>0</v>
      </c>
      <c r="X61" s="199">
        <v>413.91340000000037</v>
      </c>
      <c r="Y61" s="199">
        <v>413.91340000000037</v>
      </c>
      <c r="Z61" s="199">
        <v>0</v>
      </c>
      <c r="AA61" s="199">
        <v>0</v>
      </c>
      <c r="AB61" s="199">
        <v>-191.61559999999963</v>
      </c>
      <c r="AC61" s="199">
        <v>-191.61559999999963</v>
      </c>
      <c r="AD61" s="199">
        <v>0</v>
      </c>
      <c r="AE61" s="199">
        <v>0</v>
      </c>
      <c r="AF61" s="199">
        <v>1263.4944000000005</v>
      </c>
      <c r="AG61" s="199">
        <v>1263.4944000000005</v>
      </c>
      <c r="AH61" s="199">
        <v>0</v>
      </c>
      <c r="AI61" s="199">
        <v>0</v>
      </c>
      <c r="AJ61" s="199">
        <v>951.92479999999887</v>
      </c>
      <c r="AK61" s="199">
        <v>951.92479999999887</v>
      </c>
      <c r="AL61" s="199">
        <v>0</v>
      </c>
      <c r="AM61" s="199">
        <v>0</v>
      </c>
    </row>
    <row r="62" spans="1:39" s="10" customFormat="1" x14ac:dyDescent="0.25">
      <c r="A62" s="58">
        <v>5.2</v>
      </c>
      <c r="B62" s="77">
        <v>5.2</v>
      </c>
      <c r="C62" s="42" t="s">
        <v>44</v>
      </c>
      <c r="D62" s="199">
        <v>-18.446221000000122</v>
      </c>
      <c r="E62" s="199">
        <v>-18.446221000000122</v>
      </c>
      <c r="F62" s="199">
        <v>0</v>
      </c>
      <c r="G62" s="199">
        <v>0</v>
      </c>
      <c r="H62" s="199">
        <v>3008.2290289999946</v>
      </c>
      <c r="I62" s="199">
        <v>3008.2290289999946</v>
      </c>
      <c r="J62" s="199">
        <v>0</v>
      </c>
      <c r="K62" s="199">
        <v>0</v>
      </c>
      <c r="L62" s="199">
        <v>5679.2729859999963</v>
      </c>
      <c r="M62" s="199">
        <v>5679.2729859999963</v>
      </c>
      <c r="N62" s="199">
        <v>0</v>
      </c>
      <c r="O62" s="199">
        <v>0</v>
      </c>
      <c r="P62" s="199">
        <v>-2535.9749620000002</v>
      </c>
      <c r="Q62" s="199">
        <v>-2535.9749620000002</v>
      </c>
      <c r="R62" s="199">
        <v>0</v>
      </c>
      <c r="S62" s="199">
        <v>0</v>
      </c>
      <c r="T62" s="199">
        <v>-216.23105599999991</v>
      </c>
      <c r="U62" s="199">
        <v>-216.23105599999991</v>
      </c>
      <c r="V62" s="199">
        <v>0</v>
      </c>
      <c r="W62" s="199">
        <v>0</v>
      </c>
      <c r="X62" s="199">
        <v>81.540000000000219</v>
      </c>
      <c r="Y62" s="199">
        <v>81.540000000000219</v>
      </c>
      <c r="Z62" s="199">
        <v>0</v>
      </c>
      <c r="AA62" s="199">
        <v>0</v>
      </c>
      <c r="AB62" s="199">
        <v>-162.61919999999196</v>
      </c>
      <c r="AC62" s="199">
        <v>-162.61919999999196</v>
      </c>
      <c r="AD62" s="199">
        <v>0</v>
      </c>
      <c r="AE62" s="199">
        <v>0</v>
      </c>
      <c r="AF62" s="199">
        <v>11049.103999999999</v>
      </c>
      <c r="AG62" s="199">
        <v>11049.103999999999</v>
      </c>
      <c r="AH62" s="199">
        <v>0</v>
      </c>
      <c r="AI62" s="199">
        <v>0</v>
      </c>
      <c r="AJ62" s="199">
        <v>206.23179999999411</v>
      </c>
      <c r="AK62" s="199">
        <v>206.23179999999411</v>
      </c>
      <c r="AL62" s="199">
        <v>0</v>
      </c>
      <c r="AM62" s="199">
        <v>0</v>
      </c>
    </row>
    <row r="63" spans="1:39" s="10" customFormat="1" x14ac:dyDescent="0.25">
      <c r="A63" s="58">
        <v>5.4</v>
      </c>
      <c r="B63" s="77">
        <v>5.4</v>
      </c>
      <c r="C63" s="42" t="s">
        <v>45</v>
      </c>
      <c r="D63" s="199">
        <v>53601.644844999981</v>
      </c>
      <c r="E63" s="199">
        <v>53601.644844999981</v>
      </c>
      <c r="F63" s="199">
        <v>0</v>
      </c>
      <c r="G63" s="199">
        <v>0</v>
      </c>
      <c r="H63" s="199">
        <v>34539.929741000036</v>
      </c>
      <c r="I63" s="199">
        <v>34539.929741000036</v>
      </c>
      <c r="J63" s="199">
        <v>0</v>
      </c>
      <c r="K63" s="199">
        <v>0</v>
      </c>
      <c r="L63" s="199">
        <v>24816.145591999979</v>
      </c>
      <c r="M63" s="199">
        <v>24816.145591999979</v>
      </c>
      <c r="N63" s="199">
        <v>0</v>
      </c>
      <c r="O63" s="199">
        <v>0</v>
      </c>
      <c r="P63" s="199">
        <v>-8713.7298899999514</v>
      </c>
      <c r="Q63" s="199">
        <v>-8713.7298899999514</v>
      </c>
      <c r="R63" s="199">
        <v>0</v>
      </c>
      <c r="S63" s="199">
        <v>0</v>
      </c>
      <c r="T63" s="199">
        <v>-82492.895296000046</v>
      </c>
      <c r="U63" s="199">
        <v>-82168.258396543519</v>
      </c>
      <c r="V63" s="199">
        <v>-299.37559054347935</v>
      </c>
      <c r="W63" s="199">
        <v>-25.2613089130435</v>
      </c>
      <c r="X63" s="199">
        <v>132923.65280000001</v>
      </c>
      <c r="Y63" s="199">
        <v>126867.5920775203</v>
      </c>
      <c r="Z63" s="199">
        <v>6138.8595322623123</v>
      </c>
      <c r="AA63" s="199">
        <v>-82.798809782608799</v>
      </c>
      <c r="AB63" s="199">
        <v>-42990.175599999922</v>
      </c>
      <c r="AC63" s="199">
        <v>-32090.092539025245</v>
      </c>
      <c r="AD63" s="199">
        <v>-10900.083060974677</v>
      </c>
      <c r="AE63" s="199">
        <v>0</v>
      </c>
      <c r="AF63" s="199">
        <v>193463.8688</v>
      </c>
      <c r="AG63" s="199">
        <v>189301.26053988957</v>
      </c>
      <c r="AH63" s="199">
        <v>4162.6082601104426</v>
      </c>
      <c r="AI63" s="199">
        <v>0</v>
      </c>
      <c r="AJ63" s="199">
        <v>67928.661200000002</v>
      </c>
      <c r="AK63" s="199">
        <v>53261.433299999997</v>
      </c>
      <c r="AL63" s="199">
        <v>14667.227900000002</v>
      </c>
      <c r="AM63" s="199">
        <v>0</v>
      </c>
    </row>
    <row r="64" spans="1:39" s="10" customFormat="1" x14ac:dyDescent="0.25">
      <c r="A64" s="58" t="s">
        <v>81</v>
      </c>
      <c r="B64" s="77" t="s">
        <v>81</v>
      </c>
      <c r="C64" s="43" t="s">
        <v>46</v>
      </c>
      <c r="D64" s="199">
        <v>15418.262610000003</v>
      </c>
      <c r="E64" s="199">
        <v>15418.262610000003</v>
      </c>
      <c r="F64" s="199">
        <v>0</v>
      </c>
      <c r="G64" s="199">
        <v>0</v>
      </c>
      <c r="H64" s="199">
        <v>10861.700638000002</v>
      </c>
      <c r="I64" s="199">
        <v>10861.700638000002</v>
      </c>
      <c r="J64" s="199">
        <v>0</v>
      </c>
      <c r="K64" s="199">
        <v>0</v>
      </c>
      <c r="L64" s="199">
        <v>2000.7424840000103</v>
      </c>
      <c r="M64" s="199">
        <v>2000.7424840000103</v>
      </c>
      <c r="N64" s="199">
        <v>0</v>
      </c>
      <c r="O64" s="199">
        <v>0</v>
      </c>
      <c r="P64" s="199">
        <v>145.64292399999977</v>
      </c>
      <c r="Q64" s="199">
        <v>145.64292399999977</v>
      </c>
      <c r="R64" s="199">
        <v>0</v>
      </c>
      <c r="S64" s="199">
        <v>0</v>
      </c>
      <c r="T64" s="199">
        <v>-12923.969984000007</v>
      </c>
      <c r="U64" s="199">
        <v>-12898.708675086964</v>
      </c>
      <c r="V64" s="199">
        <v>0</v>
      </c>
      <c r="W64" s="199">
        <v>-25.2613089130435</v>
      </c>
      <c r="X64" s="199">
        <v>18910.995599999987</v>
      </c>
      <c r="Y64" s="199">
        <v>18910.995599999987</v>
      </c>
      <c r="Z64" s="199">
        <v>0</v>
      </c>
      <c r="AA64" s="199">
        <v>0</v>
      </c>
      <c r="AB64" s="199">
        <v>-4502.40959999999</v>
      </c>
      <c r="AC64" s="199">
        <v>-4502.40959999999</v>
      </c>
      <c r="AD64" s="199">
        <v>0</v>
      </c>
      <c r="AE64" s="199">
        <v>0</v>
      </c>
      <c r="AF64" s="199">
        <v>56468.069600000032</v>
      </c>
      <c r="AG64" s="199">
        <v>56468.069600000032</v>
      </c>
      <c r="AH64" s="199">
        <v>0</v>
      </c>
      <c r="AI64" s="199">
        <v>0</v>
      </c>
      <c r="AJ64" s="199">
        <v>12408.897400000038</v>
      </c>
      <c r="AK64" s="199">
        <v>12408.897400000038</v>
      </c>
      <c r="AL64" s="199">
        <v>0</v>
      </c>
      <c r="AM64" s="199">
        <v>0</v>
      </c>
    </row>
    <row r="65" spans="1:40" s="10" customFormat="1" ht="22.8" x14ac:dyDescent="0.25">
      <c r="A65" s="58" t="s">
        <v>82</v>
      </c>
      <c r="B65" s="77" t="s">
        <v>82</v>
      </c>
      <c r="C65" s="44" t="s">
        <v>8</v>
      </c>
      <c r="D65" s="199">
        <v>929.2053980000037</v>
      </c>
      <c r="E65" s="199">
        <v>929.2053980000037</v>
      </c>
      <c r="F65" s="199">
        <v>0</v>
      </c>
      <c r="G65" s="199">
        <v>0</v>
      </c>
      <c r="H65" s="199">
        <v>1482.0461959999957</v>
      </c>
      <c r="I65" s="199">
        <v>1482.0461959999957</v>
      </c>
      <c r="J65" s="199">
        <v>0</v>
      </c>
      <c r="K65" s="199">
        <v>0</v>
      </c>
      <c r="L65" s="199">
        <v>822.44463800000176</v>
      </c>
      <c r="M65" s="199">
        <v>822.44463800000176</v>
      </c>
      <c r="N65" s="199">
        <v>0</v>
      </c>
      <c r="O65" s="199">
        <v>0</v>
      </c>
      <c r="P65" s="199">
        <v>-424.80577199999971</v>
      </c>
      <c r="Q65" s="199">
        <v>-5316.0882972717473</v>
      </c>
      <c r="R65" s="199">
        <v>0</v>
      </c>
      <c r="S65" s="199">
        <v>4891.2825252717475</v>
      </c>
      <c r="T65" s="199">
        <v>-6847.4377680000016</v>
      </c>
      <c r="U65" s="199">
        <v>-6822.1764590869579</v>
      </c>
      <c r="V65" s="199">
        <v>0</v>
      </c>
      <c r="W65" s="199">
        <v>-25.2613089130435</v>
      </c>
      <c r="X65" s="199">
        <v>12216.466799999987</v>
      </c>
      <c r="Y65" s="199">
        <v>12216.466799999987</v>
      </c>
      <c r="Z65" s="199">
        <v>0</v>
      </c>
      <c r="AA65" s="199">
        <v>0</v>
      </c>
      <c r="AB65" s="199">
        <v>-4561.037599999996</v>
      </c>
      <c r="AC65" s="199">
        <v>-4561.037599999996</v>
      </c>
      <c r="AD65" s="199">
        <v>0</v>
      </c>
      <c r="AE65" s="199">
        <v>0</v>
      </c>
      <c r="AF65" s="199">
        <v>46961.129600000029</v>
      </c>
      <c r="AG65" s="199">
        <v>46961.129600000029</v>
      </c>
      <c r="AH65" s="199">
        <v>0</v>
      </c>
      <c r="AI65" s="199">
        <v>0</v>
      </c>
      <c r="AJ65" s="199">
        <v>10950.983800000045</v>
      </c>
      <c r="AK65" s="199">
        <v>10950.983800000045</v>
      </c>
      <c r="AL65" s="199">
        <v>0</v>
      </c>
      <c r="AM65" s="199">
        <v>0</v>
      </c>
    </row>
    <row r="66" spans="1:40" s="10" customFormat="1" x14ac:dyDescent="0.25">
      <c r="A66" s="58" t="s">
        <v>83</v>
      </c>
      <c r="B66" s="77" t="s">
        <v>83</v>
      </c>
      <c r="C66" s="44" t="s">
        <v>21</v>
      </c>
      <c r="D66" s="199">
        <v>14489.057212</v>
      </c>
      <c r="E66" s="199">
        <v>14489.057212</v>
      </c>
      <c r="F66" s="199">
        <v>0</v>
      </c>
      <c r="G66" s="199">
        <v>0</v>
      </c>
      <c r="H66" s="199">
        <v>9379.6544420000064</v>
      </c>
      <c r="I66" s="199">
        <v>9379.6544420000064</v>
      </c>
      <c r="J66" s="199">
        <v>0</v>
      </c>
      <c r="K66" s="199">
        <v>0</v>
      </c>
      <c r="L66" s="199">
        <v>1178.2978460000086</v>
      </c>
      <c r="M66" s="199">
        <v>1178.2978460000086</v>
      </c>
      <c r="N66" s="199">
        <v>0</v>
      </c>
      <c r="O66" s="199">
        <v>0</v>
      </c>
      <c r="P66" s="199">
        <v>570.44869599999947</v>
      </c>
      <c r="Q66" s="199">
        <v>5461.731221271747</v>
      </c>
      <c r="R66" s="199">
        <v>0</v>
      </c>
      <c r="S66" s="199">
        <v>-4891.2825252717475</v>
      </c>
      <c r="T66" s="199">
        <v>-6076.5322160000069</v>
      </c>
      <c r="U66" s="199">
        <v>-6076.5322160000069</v>
      </c>
      <c r="V66" s="199">
        <v>0</v>
      </c>
      <c r="W66" s="199">
        <v>0</v>
      </c>
      <c r="X66" s="199">
        <v>6694.5288000000019</v>
      </c>
      <c r="Y66" s="199">
        <v>6694.5288000000019</v>
      </c>
      <c r="Z66" s="199">
        <v>0</v>
      </c>
      <c r="AA66" s="199">
        <v>0</v>
      </c>
      <c r="AB66" s="199">
        <v>58.628000000006068</v>
      </c>
      <c r="AC66" s="199">
        <v>58.628000000006068</v>
      </c>
      <c r="AD66" s="199">
        <v>0</v>
      </c>
      <c r="AE66" s="199">
        <v>0</v>
      </c>
      <c r="AF66" s="199">
        <v>9506.94</v>
      </c>
      <c r="AG66" s="199">
        <v>9506.94</v>
      </c>
      <c r="AH66" s="199">
        <v>0</v>
      </c>
      <c r="AI66" s="199">
        <v>0</v>
      </c>
      <c r="AJ66" s="199">
        <v>1457.9135999999926</v>
      </c>
      <c r="AK66" s="199">
        <v>1457.9135999999926</v>
      </c>
      <c r="AL66" s="199">
        <v>0</v>
      </c>
      <c r="AM66" s="199">
        <v>0</v>
      </c>
    </row>
    <row r="67" spans="1:40" s="10" customFormat="1" x14ac:dyDescent="0.25">
      <c r="A67" s="58" t="s">
        <v>84</v>
      </c>
      <c r="B67" s="77" t="s">
        <v>84</v>
      </c>
      <c r="C67" s="43" t="s">
        <v>47</v>
      </c>
      <c r="D67" s="199">
        <v>38183.382234999975</v>
      </c>
      <c r="E67" s="199">
        <v>38183.382234999975</v>
      </c>
      <c r="F67" s="199">
        <v>0</v>
      </c>
      <c r="G67" s="199">
        <v>0</v>
      </c>
      <c r="H67" s="199">
        <v>23678.229103000034</v>
      </c>
      <c r="I67" s="199">
        <v>23678.229103000034</v>
      </c>
      <c r="J67" s="199">
        <v>0</v>
      </c>
      <c r="K67" s="199">
        <v>0</v>
      </c>
      <c r="L67" s="199">
        <v>22815.40310799997</v>
      </c>
      <c r="M67" s="199">
        <v>22815.40310799997</v>
      </c>
      <c r="N67" s="199">
        <v>0</v>
      </c>
      <c r="O67" s="199">
        <v>0</v>
      </c>
      <c r="P67" s="199">
        <v>-8859.3728139999512</v>
      </c>
      <c r="Q67" s="199">
        <v>-8859.3728139999512</v>
      </c>
      <c r="R67" s="199">
        <v>0</v>
      </c>
      <c r="S67" s="199">
        <v>0</v>
      </c>
      <c r="T67" s="199">
        <v>-69568.925312000036</v>
      </c>
      <c r="U67" s="199">
        <v>-69269.549721456555</v>
      </c>
      <c r="V67" s="199">
        <v>-299.37559054347935</v>
      </c>
      <c r="W67" s="199">
        <v>0</v>
      </c>
      <c r="X67" s="199">
        <v>114012.65720000002</v>
      </c>
      <c r="Y67" s="199">
        <v>107956.5964775203</v>
      </c>
      <c r="Z67" s="199">
        <v>6138.8595322623123</v>
      </c>
      <c r="AA67" s="199">
        <v>-82.798809782608799</v>
      </c>
      <c r="AB67" s="199">
        <v>-38487.765999999931</v>
      </c>
      <c r="AC67" s="199">
        <v>-27587.682939025253</v>
      </c>
      <c r="AD67" s="199">
        <v>-10900.083060974677</v>
      </c>
      <c r="AE67" s="199">
        <v>0</v>
      </c>
      <c r="AF67" s="199">
        <v>136995.79919999995</v>
      </c>
      <c r="AG67" s="199">
        <v>132833.19093988952</v>
      </c>
      <c r="AH67" s="199">
        <v>4162.6082601104426</v>
      </c>
      <c r="AI67" s="199">
        <v>0</v>
      </c>
      <c r="AJ67" s="199">
        <v>55519.763799999957</v>
      </c>
      <c r="AK67" s="199">
        <v>40852.535899999959</v>
      </c>
      <c r="AL67" s="199">
        <v>14667.227900000002</v>
      </c>
      <c r="AM67" s="199">
        <v>0</v>
      </c>
    </row>
    <row r="68" spans="1:40" s="10" customFormat="1" x14ac:dyDescent="0.25">
      <c r="A68" s="58" t="s">
        <v>85</v>
      </c>
      <c r="B68" s="77" t="s">
        <v>85</v>
      </c>
      <c r="C68" s="44" t="s">
        <v>23</v>
      </c>
      <c r="D68" s="199">
        <v>38183.382234999975</v>
      </c>
      <c r="E68" s="199">
        <v>38183.382234999975</v>
      </c>
      <c r="F68" s="199">
        <v>0</v>
      </c>
      <c r="G68" s="199">
        <v>0</v>
      </c>
      <c r="H68" s="199">
        <v>23678.229103000034</v>
      </c>
      <c r="I68" s="199">
        <v>23678.229103000034</v>
      </c>
      <c r="J68" s="199">
        <v>0</v>
      </c>
      <c r="K68" s="199">
        <v>0</v>
      </c>
      <c r="L68" s="199">
        <v>22815.40310799997</v>
      </c>
      <c r="M68" s="199">
        <v>22815.40310799997</v>
      </c>
      <c r="N68" s="199">
        <v>0</v>
      </c>
      <c r="O68" s="199">
        <v>0</v>
      </c>
      <c r="P68" s="199">
        <v>-8859.3728139999512</v>
      </c>
      <c r="Q68" s="199">
        <v>-8859.3728139999512</v>
      </c>
      <c r="R68" s="199">
        <v>0</v>
      </c>
      <c r="S68" s="199">
        <v>0</v>
      </c>
      <c r="T68" s="199">
        <v>-69568.925312000036</v>
      </c>
      <c r="U68" s="199">
        <v>-69269.549721456555</v>
      </c>
      <c r="V68" s="199">
        <v>-299.37559054347935</v>
      </c>
      <c r="W68" s="199">
        <v>0</v>
      </c>
      <c r="X68" s="199">
        <v>114012.65720000002</v>
      </c>
      <c r="Y68" s="199">
        <v>107956.5964775203</v>
      </c>
      <c r="Z68" s="199">
        <v>6138.8595322623123</v>
      </c>
      <c r="AA68" s="199">
        <v>-82.798809782608799</v>
      </c>
      <c r="AB68" s="199">
        <v>-38487.765999999931</v>
      </c>
      <c r="AC68" s="199">
        <v>-27587.682939025253</v>
      </c>
      <c r="AD68" s="199">
        <v>-10900.083060974677</v>
      </c>
      <c r="AE68" s="199">
        <v>0</v>
      </c>
      <c r="AF68" s="199">
        <v>136995.79919999995</v>
      </c>
      <c r="AG68" s="199">
        <v>132833.19093988952</v>
      </c>
      <c r="AH68" s="199">
        <v>4162.6082601104426</v>
      </c>
      <c r="AI68" s="199">
        <v>0</v>
      </c>
      <c r="AJ68" s="199">
        <v>55519.763799999957</v>
      </c>
      <c r="AK68" s="199">
        <v>40852.535899999959</v>
      </c>
      <c r="AL68" s="199">
        <v>14667.227900000002</v>
      </c>
      <c r="AM68" s="199">
        <v>0</v>
      </c>
    </row>
    <row r="69" spans="1:40" s="10" customFormat="1" x14ac:dyDescent="0.25">
      <c r="A69" s="58" t="s">
        <v>86</v>
      </c>
      <c r="B69" s="77" t="s">
        <v>86</v>
      </c>
      <c r="C69" s="79" t="s">
        <v>24</v>
      </c>
      <c r="D69" s="199">
        <v>38183.382234999975</v>
      </c>
      <c r="E69" s="199">
        <v>38183.382234999975</v>
      </c>
      <c r="F69" s="199">
        <v>0</v>
      </c>
      <c r="G69" s="199">
        <v>0</v>
      </c>
      <c r="H69" s="199">
        <v>23678.229103000034</v>
      </c>
      <c r="I69" s="199">
        <v>23678.229103000034</v>
      </c>
      <c r="J69" s="199">
        <v>0</v>
      </c>
      <c r="K69" s="199">
        <v>0</v>
      </c>
      <c r="L69" s="199">
        <v>22815.40310799997</v>
      </c>
      <c r="M69" s="199">
        <v>22815.40310799997</v>
      </c>
      <c r="N69" s="199">
        <v>0</v>
      </c>
      <c r="O69" s="199">
        <v>0</v>
      </c>
      <c r="P69" s="199">
        <v>-8859.3728139999512</v>
      </c>
      <c r="Q69" s="199">
        <v>-8859.3728139999512</v>
      </c>
      <c r="R69" s="199">
        <v>0</v>
      </c>
      <c r="S69" s="199">
        <v>0</v>
      </c>
      <c r="T69" s="199">
        <v>-69568.925312000036</v>
      </c>
      <c r="U69" s="199">
        <v>-69269.549721456555</v>
      </c>
      <c r="V69" s="199">
        <v>-299.37559054347935</v>
      </c>
      <c r="W69" s="199">
        <v>0</v>
      </c>
      <c r="X69" s="199">
        <v>114012.65720000002</v>
      </c>
      <c r="Y69" s="199">
        <v>107956.5964775203</v>
      </c>
      <c r="Z69" s="199">
        <v>6138.8595322623123</v>
      </c>
      <c r="AA69" s="199">
        <v>-82.798809782608799</v>
      </c>
      <c r="AB69" s="199">
        <v>-38487.765999999931</v>
      </c>
      <c r="AC69" s="199">
        <v>-27587.682939025253</v>
      </c>
      <c r="AD69" s="199">
        <v>-10900.083060974677</v>
      </c>
      <c r="AE69" s="199">
        <v>0</v>
      </c>
      <c r="AF69" s="199">
        <v>136995.79919999995</v>
      </c>
      <c r="AG69" s="199">
        <v>132833.19093988952</v>
      </c>
      <c r="AH69" s="199">
        <v>4162.6082601104426</v>
      </c>
      <c r="AI69" s="199">
        <v>0</v>
      </c>
      <c r="AJ69" s="199">
        <v>55519.763799999957</v>
      </c>
      <c r="AK69" s="199">
        <v>40852.535899999959</v>
      </c>
      <c r="AL69" s="199">
        <v>14667.227900000002</v>
      </c>
      <c r="AM69" s="199">
        <v>0</v>
      </c>
    </row>
    <row r="70" spans="1:40" s="10" customFormat="1" x14ac:dyDescent="0.25">
      <c r="A70" s="72"/>
      <c r="B70" s="77"/>
      <c r="C70" s="156" t="s">
        <v>148</v>
      </c>
      <c r="D70" s="198">
        <v>1067140.9788469998</v>
      </c>
      <c r="E70" s="198">
        <v>1192596.8590020884</v>
      </c>
      <c r="F70" s="198">
        <v>-110461.58937649232</v>
      </c>
      <c r="G70" s="198">
        <v>-14994.290778596129</v>
      </c>
      <c r="H70" s="198">
        <v>355316.48534899973</v>
      </c>
      <c r="I70" s="198">
        <v>435056.71759041329</v>
      </c>
      <c r="J70" s="198">
        <v>-21939.888417647908</v>
      </c>
      <c r="K70" s="198">
        <v>-57800.343823765637</v>
      </c>
      <c r="L70" s="198">
        <v>27372.183098999871</v>
      </c>
      <c r="M70" s="198">
        <v>213142.02477769725</v>
      </c>
      <c r="N70" s="198">
        <v>-72765.935447681724</v>
      </c>
      <c r="O70" s="198">
        <v>-113003.90623101566</v>
      </c>
      <c r="P70" s="198">
        <v>-354219.1481509998</v>
      </c>
      <c r="Q70" s="198">
        <v>-107172.35653490671</v>
      </c>
      <c r="R70" s="198">
        <v>-112680.52832197101</v>
      </c>
      <c r="S70" s="198">
        <v>-134366.26329412209</v>
      </c>
      <c r="T70" s="198">
        <v>-666398.86666399986</v>
      </c>
      <c r="U70" s="198">
        <v>-599120.38629494351</v>
      </c>
      <c r="V70" s="198">
        <v>14866.191668211832</v>
      </c>
      <c r="W70" s="198">
        <v>-82144.672037268232</v>
      </c>
      <c r="X70" s="198">
        <v>761203.24399999995</v>
      </c>
      <c r="Y70" s="198">
        <v>710088.34098509303</v>
      </c>
      <c r="Z70" s="198">
        <v>84719.008728308749</v>
      </c>
      <c r="AA70" s="198">
        <v>-33604.105713401848</v>
      </c>
      <c r="AB70" s="198">
        <v>-142669.71039999931</v>
      </c>
      <c r="AC70" s="198">
        <v>-215278.54177110287</v>
      </c>
      <c r="AD70" s="198">
        <v>-6946.0321798478572</v>
      </c>
      <c r="AE70" s="198">
        <v>79554.863550951413</v>
      </c>
      <c r="AF70" s="198">
        <v>801475.71039999998</v>
      </c>
      <c r="AG70" s="198">
        <v>1181763.6528722369</v>
      </c>
      <c r="AH70" s="198">
        <v>-241899.53675662872</v>
      </c>
      <c r="AI70" s="198">
        <v>-138388.4057156083</v>
      </c>
      <c r="AJ70" s="198">
        <v>314238.42937161174</v>
      </c>
      <c r="AK70" s="198">
        <v>319675.16782161174</v>
      </c>
      <c r="AL70" s="198">
        <v>-7937.2002500000017</v>
      </c>
      <c r="AM70" s="198">
        <v>2500.4617999999991</v>
      </c>
    </row>
    <row r="71" spans="1:40" s="10" customFormat="1" x14ac:dyDescent="0.25">
      <c r="A71" s="58">
        <v>1</v>
      </c>
      <c r="B71" s="77">
        <v>1</v>
      </c>
      <c r="C71" s="41" t="s">
        <v>18</v>
      </c>
      <c r="D71" s="199">
        <v>379269.81568999996</v>
      </c>
      <c r="E71" s="199">
        <v>290308.88679041254</v>
      </c>
      <c r="F71" s="199">
        <v>-40619.440714281562</v>
      </c>
      <c r="G71" s="199">
        <v>129580.369613869</v>
      </c>
      <c r="H71" s="199">
        <v>96599.609609999912</v>
      </c>
      <c r="I71" s="199">
        <v>113873.29549383084</v>
      </c>
      <c r="J71" s="199">
        <v>-19321.585582484393</v>
      </c>
      <c r="K71" s="199">
        <v>2047.8996986534667</v>
      </c>
      <c r="L71" s="199">
        <v>-52814.990151000085</v>
      </c>
      <c r="M71" s="199">
        <v>64473.09157926694</v>
      </c>
      <c r="N71" s="199">
        <v>-75304.348916181727</v>
      </c>
      <c r="O71" s="199">
        <v>-41983.732814085299</v>
      </c>
      <c r="P71" s="199">
        <v>-172507.27250099988</v>
      </c>
      <c r="Q71" s="199">
        <v>-28213.120823985297</v>
      </c>
      <c r="R71" s="199">
        <v>-113226.93519241546</v>
      </c>
      <c r="S71" s="199">
        <v>-31067.216484599136</v>
      </c>
      <c r="T71" s="199">
        <v>-182425.72385600006</v>
      </c>
      <c r="U71" s="199">
        <v>-182275.9109938835</v>
      </c>
      <c r="V71" s="199">
        <v>14091.81487269092</v>
      </c>
      <c r="W71" s="199">
        <v>-14241.627734807473</v>
      </c>
      <c r="X71" s="199">
        <v>202338.09520000007</v>
      </c>
      <c r="Y71" s="199">
        <v>149651.72755519589</v>
      </c>
      <c r="Z71" s="199">
        <v>1942.3807111442898</v>
      </c>
      <c r="AA71" s="199">
        <v>50743.986933659886</v>
      </c>
      <c r="AB71" s="199">
        <v>131617.99500000029</v>
      </c>
      <c r="AC71" s="199">
        <v>-46122.610690577007</v>
      </c>
      <c r="AD71" s="199">
        <v>648.36933847747787</v>
      </c>
      <c r="AE71" s="199">
        <v>177092.2363520998</v>
      </c>
      <c r="AF71" s="199">
        <v>82556.970400000064</v>
      </c>
      <c r="AG71" s="199">
        <v>278814.27550320304</v>
      </c>
      <c r="AH71" s="199">
        <v>-190053.67648263625</v>
      </c>
      <c r="AI71" s="199">
        <v>-6203.6286205667311</v>
      </c>
      <c r="AJ71" s="199">
        <v>55924.384199999513</v>
      </c>
      <c r="AK71" s="199">
        <v>43704.314249999516</v>
      </c>
      <c r="AL71" s="199">
        <v>3328.9690000000001</v>
      </c>
      <c r="AM71" s="199">
        <v>8891.1009499999982</v>
      </c>
    </row>
    <row r="72" spans="1:40" s="10" customFormat="1" x14ac:dyDescent="0.25">
      <c r="A72" s="58">
        <v>1.1000000000000001</v>
      </c>
      <c r="B72" s="77">
        <v>1.1000000000000001</v>
      </c>
      <c r="C72" s="42" t="s">
        <v>22</v>
      </c>
      <c r="D72" s="199">
        <v>192778.69053799997</v>
      </c>
      <c r="E72" s="199">
        <v>213813.68963883468</v>
      </c>
      <c r="F72" s="199">
        <v>-40619.440714281562</v>
      </c>
      <c r="G72" s="199">
        <v>19584.44161344687</v>
      </c>
      <c r="H72" s="199">
        <v>49416.930477999944</v>
      </c>
      <c r="I72" s="199">
        <v>74590.012071843288</v>
      </c>
      <c r="J72" s="199">
        <v>-19321.585582484393</v>
      </c>
      <c r="K72" s="199">
        <v>-5851.496011358955</v>
      </c>
      <c r="L72" s="199">
        <v>-68700.066202000075</v>
      </c>
      <c r="M72" s="199">
        <v>44777.545767029522</v>
      </c>
      <c r="N72" s="199">
        <v>-75304.348916181727</v>
      </c>
      <c r="O72" s="199">
        <v>-38173.263052847869</v>
      </c>
      <c r="P72" s="199">
        <v>-150573.91590599992</v>
      </c>
      <c r="Q72" s="199">
        <v>-18318.353619849815</v>
      </c>
      <c r="R72" s="199">
        <v>-113226.93519241546</v>
      </c>
      <c r="S72" s="199">
        <v>-19028.627093734645</v>
      </c>
      <c r="T72" s="199">
        <v>-119198.11862400004</v>
      </c>
      <c r="U72" s="199">
        <v>-127998.86381280939</v>
      </c>
      <c r="V72" s="199">
        <v>14091.81487269092</v>
      </c>
      <c r="W72" s="199">
        <v>-5291.0696838815802</v>
      </c>
      <c r="X72" s="199">
        <v>65647.987400000027</v>
      </c>
      <c r="Y72" s="199">
        <v>65329.201451015317</v>
      </c>
      <c r="Z72" s="199">
        <v>1942.3807111442898</v>
      </c>
      <c r="AA72" s="199">
        <v>-1623.5947621595799</v>
      </c>
      <c r="AB72" s="199">
        <v>72617.12720000025</v>
      </c>
      <c r="AC72" s="199">
        <v>-19531.693934436611</v>
      </c>
      <c r="AD72" s="199">
        <v>648.36933847747787</v>
      </c>
      <c r="AE72" s="199">
        <v>91500.45179595938</v>
      </c>
      <c r="AF72" s="199">
        <v>-80121.651999999973</v>
      </c>
      <c r="AG72" s="199">
        <v>106542.516383197</v>
      </c>
      <c r="AH72" s="199">
        <v>-190053.67648263625</v>
      </c>
      <c r="AI72" s="199">
        <v>3389.5080994392774</v>
      </c>
      <c r="AJ72" s="199">
        <v>23507.080799999647</v>
      </c>
      <c r="AK72" s="199">
        <v>4702.5166499996449</v>
      </c>
      <c r="AL72" s="199">
        <v>3328.9690000000001</v>
      </c>
      <c r="AM72" s="199">
        <v>15475.595150000001</v>
      </c>
    </row>
    <row r="73" spans="1:40" s="10" customFormat="1" ht="22.8" x14ac:dyDescent="0.25">
      <c r="A73" s="58" t="s">
        <v>54</v>
      </c>
      <c r="B73" s="77" t="s">
        <v>54</v>
      </c>
      <c r="C73" s="43" t="s">
        <v>26</v>
      </c>
      <c r="D73" s="199">
        <v>192778.69053799997</v>
      </c>
      <c r="E73" s="199">
        <v>213813.68963883468</v>
      </c>
      <c r="F73" s="199">
        <v>-40619.440714281562</v>
      </c>
      <c r="G73" s="199">
        <v>19584.44161344687</v>
      </c>
      <c r="H73" s="199">
        <v>49416.930477999944</v>
      </c>
      <c r="I73" s="199">
        <v>74590.012071843288</v>
      </c>
      <c r="J73" s="199">
        <v>-19321.585582484393</v>
      </c>
      <c r="K73" s="199">
        <v>-5851.496011358955</v>
      </c>
      <c r="L73" s="199">
        <v>-68700.066202000075</v>
      </c>
      <c r="M73" s="199">
        <v>44777.545767029522</v>
      </c>
      <c r="N73" s="199">
        <v>-75304.348916181727</v>
      </c>
      <c r="O73" s="199">
        <v>-38173.263052847869</v>
      </c>
      <c r="P73" s="199">
        <v>-150573.91590599992</v>
      </c>
      <c r="Q73" s="199">
        <v>-18318.353619849815</v>
      </c>
      <c r="R73" s="199">
        <v>-113226.93519241546</v>
      </c>
      <c r="S73" s="199">
        <v>-19028.627093734645</v>
      </c>
      <c r="T73" s="199">
        <v>-119198.11862400004</v>
      </c>
      <c r="U73" s="199">
        <v>-127998.86381280939</v>
      </c>
      <c r="V73" s="199">
        <v>14091.81487269092</v>
      </c>
      <c r="W73" s="199">
        <v>-5291.0696838815802</v>
      </c>
      <c r="X73" s="199">
        <v>65647.987400000027</v>
      </c>
      <c r="Y73" s="199">
        <v>65329.201451015317</v>
      </c>
      <c r="Z73" s="199">
        <v>1942.3807111442898</v>
      </c>
      <c r="AA73" s="199">
        <v>-1623.5947621595799</v>
      </c>
      <c r="AB73" s="199">
        <v>72617.12720000025</v>
      </c>
      <c r="AC73" s="199">
        <v>-19531.693934436611</v>
      </c>
      <c r="AD73" s="199">
        <v>648.36933847747787</v>
      </c>
      <c r="AE73" s="199">
        <v>91500.45179595938</v>
      </c>
      <c r="AF73" s="199">
        <v>-80121.651999999973</v>
      </c>
      <c r="AG73" s="199">
        <v>106542.516383197</v>
      </c>
      <c r="AH73" s="199">
        <v>-190053.67648263625</v>
      </c>
      <c r="AI73" s="199">
        <v>3389.5080994392774</v>
      </c>
      <c r="AJ73" s="199">
        <v>23507.080799999647</v>
      </c>
      <c r="AK73" s="199">
        <v>4702.5166499996449</v>
      </c>
      <c r="AL73" s="199">
        <v>3328.9690000000001</v>
      </c>
      <c r="AM73" s="199">
        <v>15475.595150000001</v>
      </c>
    </row>
    <row r="74" spans="1:40" s="163" customFormat="1" hidden="1" x14ac:dyDescent="0.25">
      <c r="A74" s="166"/>
      <c r="B74" s="167"/>
      <c r="C74" s="168"/>
      <c r="D74" s="200">
        <v>0</v>
      </c>
      <c r="E74" s="200"/>
      <c r="F74" s="200"/>
      <c r="G74" s="200"/>
      <c r="H74" s="200">
        <v>0</v>
      </c>
      <c r="I74" s="200"/>
      <c r="J74" s="200"/>
      <c r="K74" s="200"/>
      <c r="L74" s="200">
        <v>0</v>
      </c>
      <c r="M74" s="200"/>
      <c r="N74" s="200"/>
      <c r="O74" s="200"/>
      <c r="P74" s="200">
        <v>0</v>
      </c>
      <c r="Q74" s="200"/>
      <c r="R74" s="200"/>
      <c r="S74" s="200"/>
      <c r="T74" s="200">
        <v>0</v>
      </c>
      <c r="U74" s="200"/>
      <c r="V74" s="200"/>
      <c r="W74" s="200"/>
      <c r="X74" s="200">
        <v>0</v>
      </c>
      <c r="Y74" s="200"/>
      <c r="Z74" s="200"/>
      <c r="AA74" s="200"/>
      <c r="AB74" s="200">
        <v>0</v>
      </c>
      <c r="AC74" s="200"/>
      <c r="AD74" s="200"/>
      <c r="AE74" s="200"/>
      <c r="AF74" s="200">
        <v>0</v>
      </c>
      <c r="AG74" s="200"/>
      <c r="AH74" s="200"/>
      <c r="AI74" s="200"/>
      <c r="AJ74" s="200">
        <v>0</v>
      </c>
      <c r="AK74" s="200"/>
      <c r="AL74" s="200"/>
      <c r="AM74" s="200"/>
    </row>
    <row r="75" spans="1:40" s="98" customFormat="1" x14ac:dyDescent="0.25">
      <c r="A75" s="96">
        <v>1.2</v>
      </c>
      <c r="B75" s="97">
        <v>1.2</v>
      </c>
      <c r="C75" s="83" t="s">
        <v>34</v>
      </c>
      <c r="D75" s="199">
        <v>186491.12515199999</v>
      </c>
      <c r="E75" s="199">
        <v>76495.197151577871</v>
      </c>
      <c r="F75" s="199">
        <v>0</v>
      </c>
      <c r="G75" s="199">
        <v>109995.92800042212</v>
      </c>
      <c r="H75" s="199">
        <v>47182.679131999976</v>
      </c>
      <c r="I75" s="199">
        <v>39283.283421987551</v>
      </c>
      <c r="J75" s="199">
        <v>0</v>
      </c>
      <c r="K75" s="199">
        <v>7899.3957100124217</v>
      </c>
      <c r="L75" s="199">
        <v>15885.076050999989</v>
      </c>
      <c r="M75" s="199">
        <v>19695.545812237418</v>
      </c>
      <c r="N75" s="199">
        <v>0</v>
      </c>
      <c r="O75" s="199">
        <v>-3810.4697612374293</v>
      </c>
      <c r="P75" s="199">
        <v>-21933.356594999976</v>
      </c>
      <c r="Q75" s="199">
        <v>-9894.7672041354817</v>
      </c>
      <c r="R75" s="199">
        <v>0</v>
      </c>
      <c r="S75" s="199">
        <v>-12038.589390864492</v>
      </c>
      <c r="T75" s="199">
        <v>-63227.605232000009</v>
      </c>
      <c r="U75" s="199">
        <v>-54277.047181074115</v>
      </c>
      <c r="V75" s="199">
        <v>0</v>
      </c>
      <c r="W75" s="199">
        <v>-8950.5580509258925</v>
      </c>
      <c r="X75" s="199">
        <v>136690.10780000003</v>
      </c>
      <c r="Y75" s="199">
        <v>84322.526104180564</v>
      </c>
      <c r="Z75" s="199">
        <v>0</v>
      </c>
      <c r="AA75" s="199">
        <v>52367.581695819463</v>
      </c>
      <c r="AB75" s="199">
        <v>59000.867800000015</v>
      </c>
      <c r="AC75" s="199">
        <v>-26590.916756140396</v>
      </c>
      <c r="AD75" s="199">
        <v>0</v>
      </c>
      <c r="AE75" s="199">
        <v>85591.78455614041</v>
      </c>
      <c r="AF75" s="199">
        <v>162678.62240000005</v>
      </c>
      <c r="AG75" s="199">
        <v>172271.75912000606</v>
      </c>
      <c r="AH75" s="199">
        <v>0</v>
      </c>
      <c r="AI75" s="199">
        <v>-9593.1367200060085</v>
      </c>
      <c r="AJ75" s="199">
        <v>32417.303399999873</v>
      </c>
      <c r="AK75" s="199">
        <v>39001.797599999874</v>
      </c>
      <c r="AL75" s="199">
        <v>0</v>
      </c>
      <c r="AM75" s="199">
        <v>-6584.4942000000028</v>
      </c>
      <c r="AN75" s="10"/>
    </row>
    <row r="76" spans="1:40" s="10" customFormat="1" ht="22.8" x14ac:dyDescent="0.25">
      <c r="A76" s="58" t="s">
        <v>55</v>
      </c>
      <c r="B76" s="77" t="s">
        <v>55</v>
      </c>
      <c r="C76" s="43" t="s">
        <v>3</v>
      </c>
      <c r="D76" s="199">
        <v>74222.176200000002</v>
      </c>
      <c r="E76" s="199">
        <v>64125.600841035157</v>
      </c>
      <c r="F76" s="199">
        <v>0</v>
      </c>
      <c r="G76" s="199">
        <v>10096.575358964847</v>
      </c>
      <c r="H76" s="199">
        <v>31108.506491999971</v>
      </c>
      <c r="I76" s="199">
        <v>23487.837072548395</v>
      </c>
      <c r="J76" s="199">
        <v>0</v>
      </c>
      <c r="K76" s="199">
        <v>7620.6694194515758</v>
      </c>
      <c r="L76" s="199">
        <v>10144.104410000004</v>
      </c>
      <c r="M76" s="199">
        <v>14412.133372443484</v>
      </c>
      <c r="N76" s="199">
        <v>0</v>
      </c>
      <c r="O76" s="199">
        <v>-4268.0289624434818</v>
      </c>
      <c r="P76" s="199">
        <v>-21846.903881999991</v>
      </c>
      <c r="Q76" s="199">
        <v>-6784.9135120175733</v>
      </c>
      <c r="R76" s="199">
        <v>0</v>
      </c>
      <c r="S76" s="199">
        <v>-15061.990369982419</v>
      </c>
      <c r="T76" s="199">
        <v>-32492.292112000003</v>
      </c>
      <c r="U76" s="199">
        <v>-33683.448600265845</v>
      </c>
      <c r="V76" s="199">
        <v>0</v>
      </c>
      <c r="W76" s="199">
        <v>1191.156488265842</v>
      </c>
      <c r="X76" s="199">
        <v>104920.69320000002</v>
      </c>
      <c r="Y76" s="199">
        <v>58485.431126039141</v>
      </c>
      <c r="Z76" s="199">
        <v>0</v>
      </c>
      <c r="AA76" s="199">
        <v>46435.262073960883</v>
      </c>
      <c r="AB76" s="199">
        <v>47931.772000000012</v>
      </c>
      <c r="AC76" s="199">
        <v>-19133.550321645249</v>
      </c>
      <c r="AD76" s="199">
        <v>0</v>
      </c>
      <c r="AE76" s="199">
        <v>67065.322321645261</v>
      </c>
      <c r="AF76" s="199">
        <v>97075.770800000028</v>
      </c>
      <c r="AG76" s="199">
        <v>114310.28990165559</v>
      </c>
      <c r="AH76" s="199">
        <v>0</v>
      </c>
      <c r="AI76" s="199">
        <v>-17234.519101655562</v>
      </c>
      <c r="AJ76" s="199">
        <v>36194.5073999999</v>
      </c>
      <c r="AK76" s="199">
        <v>27631.195249999899</v>
      </c>
      <c r="AL76" s="199">
        <v>0</v>
      </c>
      <c r="AM76" s="199">
        <v>8563.3121499999979</v>
      </c>
      <c r="AN76" s="98"/>
    </row>
    <row r="77" spans="1:40" s="10" customFormat="1" x14ac:dyDescent="0.25">
      <c r="A77" s="59"/>
      <c r="B77" s="77" t="s">
        <v>125</v>
      </c>
      <c r="C77" s="121" t="s">
        <v>48</v>
      </c>
      <c r="D77" s="199">
        <v>68916.866891977726</v>
      </c>
      <c r="E77" s="199">
        <v>58820.291533012882</v>
      </c>
      <c r="F77" s="199">
        <v>0</v>
      </c>
      <c r="G77" s="199">
        <v>10096.575358964847</v>
      </c>
      <c r="H77" s="199">
        <v>28871.271944264481</v>
      </c>
      <c r="I77" s="199">
        <v>21507.298881201485</v>
      </c>
      <c r="J77" s="199">
        <v>0</v>
      </c>
      <c r="K77" s="199">
        <v>7363.9730630629956</v>
      </c>
      <c r="L77" s="199">
        <v>8431.8774758198488</v>
      </c>
      <c r="M77" s="199">
        <v>12023.406893313253</v>
      </c>
      <c r="N77" s="199">
        <v>0</v>
      </c>
      <c r="O77" s="199">
        <v>-3591.5294174934047</v>
      </c>
      <c r="P77" s="199">
        <v>-21443.962142191525</v>
      </c>
      <c r="Q77" s="199">
        <v>-6381.9717722091063</v>
      </c>
      <c r="R77" s="199">
        <v>0</v>
      </c>
      <c r="S77" s="199">
        <v>-15061.990369982419</v>
      </c>
      <c r="T77" s="199">
        <v>-28523.028646209277</v>
      </c>
      <c r="U77" s="199">
        <v>-28895.010796475119</v>
      </c>
      <c r="V77" s="199">
        <v>0</v>
      </c>
      <c r="W77" s="199">
        <v>371.98215026584097</v>
      </c>
      <c r="X77" s="199">
        <v>68520.076058903447</v>
      </c>
      <c r="Y77" s="199">
        <v>33358.452336590934</v>
      </c>
      <c r="Z77" s="199">
        <v>0</v>
      </c>
      <c r="AA77" s="199">
        <v>35161.623722312514</v>
      </c>
      <c r="AB77" s="199">
        <v>49153.758924622744</v>
      </c>
      <c r="AC77" s="199">
        <v>-17883.59400035585</v>
      </c>
      <c r="AD77" s="199">
        <v>0</v>
      </c>
      <c r="AE77" s="199">
        <v>67037.352924978593</v>
      </c>
      <c r="AF77" s="199">
        <v>93878.590083558927</v>
      </c>
      <c r="AG77" s="199">
        <v>106474.3791163256</v>
      </c>
      <c r="AH77" s="199">
        <v>0</v>
      </c>
      <c r="AI77" s="199">
        <v>-12595.789032766668</v>
      </c>
      <c r="AJ77" s="199">
        <v>29718.366709750619</v>
      </c>
      <c r="AK77" s="199">
        <v>24374.445509750622</v>
      </c>
      <c r="AL77" s="199">
        <v>0</v>
      </c>
      <c r="AM77" s="199">
        <v>5343.9211999999989</v>
      </c>
    </row>
    <row r="78" spans="1:40" s="10" customFormat="1" ht="22.8" x14ac:dyDescent="0.25">
      <c r="A78" s="59"/>
      <c r="B78" s="77" t="s">
        <v>126</v>
      </c>
      <c r="C78" s="121" t="s">
        <v>33</v>
      </c>
      <c r="D78" s="199">
        <v>5305.3093080222779</v>
      </c>
      <c r="E78" s="199">
        <v>5305.3093080222779</v>
      </c>
      <c r="F78" s="199">
        <v>0</v>
      </c>
      <c r="G78" s="199">
        <v>0</v>
      </c>
      <c r="H78" s="199">
        <v>2237.2345477354893</v>
      </c>
      <c r="I78" s="199">
        <v>1980.5381913469093</v>
      </c>
      <c r="J78" s="199">
        <v>0</v>
      </c>
      <c r="K78" s="199">
        <v>256.69635638857994</v>
      </c>
      <c r="L78" s="199">
        <v>1712.2269341801548</v>
      </c>
      <c r="M78" s="199">
        <v>2388.7264791302314</v>
      </c>
      <c r="N78" s="199">
        <v>0</v>
      </c>
      <c r="O78" s="199">
        <v>-676.49954495007671</v>
      </c>
      <c r="P78" s="199">
        <v>-402.94173980846699</v>
      </c>
      <c r="Q78" s="199">
        <v>-402.94173980846699</v>
      </c>
      <c r="R78" s="199">
        <v>0</v>
      </c>
      <c r="S78" s="199">
        <v>0</v>
      </c>
      <c r="T78" s="199">
        <v>-3969.263465790727</v>
      </c>
      <c r="U78" s="199">
        <v>-4788.4378037907281</v>
      </c>
      <c r="V78" s="199">
        <v>0</v>
      </c>
      <c r="W78" s="199">
        <v>819.17433800000106</v>
      </c>
      <c r="X78" s="199">
        <v>36400.617141096576</v>
      </c>
      <c r="Y78" s="199">
        <v>25126.978789448211</v>
      </c>
      <c r="Z78" s="199">
        <v>0</v>
      </c>
      <c r="AA78" s="199">
        <v>11273.638351648366</v>
      </c>
      <c r="AB78" s="199">
        <v>-1221.9869246227336</v>
      </c>
      <c r="AC78" s="199">
        <v>-1249.9563212894002</v>
      </c>
      <c r="AD78" s="199">
        <v>0</v>
      </c>
      <c r="AE78" s="199">
        <v>27.969396666666697</v>
      </c>
      <c r="AF78" s="199">
        <v>3197.1807164410984</v>
      </c>
      <c r="AG78" s="199">
        <v>7835.910785329992</v>
      </c>
      <c r="AH78" s="199">
        <v>0</v>
      </c>
      <c r="AI78" s="199">
        <v>-4638.7300688888936</v>
      </c>
      <c r="AJ78" s="199">
        <v>6476.1406902492763</v>
      </c>
      <c r="AK78" s="199">
        <v>3256.7497402492763</v>
      </c>
      <c r="AL78" s="199">
        <v>0</v>
      </c>
      <c r="AM78" s="199">
        <v>3219.39095</v>
      </c>
    </row>
    <row r="79" spans="1:40" s="10" customFormat="1" ht="22.8" x14ac:dyDescent="0.25">
      <c r="A79" s="58" t="s">
        <v>56</v>
      </c>
      <c r="B79" s="77" t="s">
        <v>56</v>
      </c>
      <c r="C79" s="42" t="s">
        <v>154</v>
      </c>
      <c r="D79" s="199">
        <v>2904.0807070000001</v>
      </c>
      <c r="E79" s="199">
        <v>336.08823895473688</v>
      </c>
      <c r="F79" s="199">
        <v>0</v>
      </c>
      <c r="G79" s="199">
        <v>2567.9924680452632</v>
      </c>
      <c r="H79" s="199">
        <v>549.15825899999982</v>
      </c>
      <c r="I79" s="199">
        <v>395.80290489232459</v>
      </c>
      <c r="J79" s="199">
        <v>0</v>
      </c>
      <c r="K79" s="199">
        <v>153.3553541076752</v>
      </c>
      <c r="L79" s="199">
        <v>279.70169299999998</v>
      </c>
      <c r="M79" s="199">
        <v>120.35256991293105</v>
      </c>
      <c r="N79" s="199">
        <v>0</v>
      </c>
      <c r="O79" s="199">
        <v>159.34912308706893</v>
      </c>
      <c r="P79" s="199">
        <v>60.351509000000078</v>
      </c>
      <c r="Q79" s="199">
        <v>-46.674657053755737</v>
      </c>
      <c r="R79" s="199">
        <v>0</v>
      </c>
      <c r="S79" s="199">
        <v>107.02616605375582</v>
      </c>
      <c r="T79" s="199">
        <v>-429.85176799999999</v>
      </c>
      <c r="U79" s="199">
        <v>-549.10178831014503</v>
      </c>
      <c r="V79" s="199">
        <v>0</v>
      </c>
      <c r="W79" s="199">
        <v>119.250020310145</v>
      </c>
      <c r="X79" s="199">
        <v>-535.98039999999992</v>
      </c>
      <c r="Y79" s="199">
        <v>534.82680095556771</v>
      </c>
      <c r="Z79" s="199">
        <v>0</v>
      </c>
      <c r="AA79" s="199">
        <v>-1070.8072009555676</v>
      </c>
      <c r="AB79" s="199">
        <v>1270.0260000000003</v>
      </c>
      <c r="AC79" s="199">
        <v>-104.1750884129649</v>
      </c>
      <c r="AD79" s="199">
        <v>0</v>
      </c>
      <c r="AE79" s="199">
        <v>1374.2010884129652</v>
      </c>
      <c r="AF79" s="199">
        <v>1759.9900000000002</v>
      </c>
      <c r="AG79" s="199">
        <v>1645.772048888889</v>
      </c>
      <c r="AH79" s="199">
        <v>0</v>
      </c>
      <c r="AI79" s="199">
        <v>114.21795111111119</v>
      </c>
      <c r="AJ79" s="199">
        <v>380.62879999999893</v>
      </c>
      <c r="AK79" s="199">
        <v>380.62879999999893</v>
      </c>
      <c r="AL79" s="199">
        <v>0</v>
      </c>
      <c r="AM79" s="199">
        <v>0</v>
      </c>
    </row>
    <row r="80" spans="1:40" s="10" customFormat="1" x14ac:dyDescent="0.25">
      <c r="A80" s="58"/>
      <c r="B80" s="77"/>
      <c r="C80" s="42" t="s">
        <v>150</v>
      </c>
      <c r="D80" s="199">
        <v>109364.86824499999</v>
      </c>
      <c r="E80" s="199">
        <v>12033.50807158797</v>
      </c>
      <c r="F80" s="199">
        <v>0</v>
      </c>
      <c r="G80" s="199">
        <v>97331.360173412017</v>
      </c>
      <c r="H80" s="199">
        <v>15525.014381000005</v>
      </c>
      <c r="I80" s="199">
        <v>15399.643444546835</v>
      </c>
      <c r="J80" s="199">
        <v>0</v>
      </c>
      <c r="K80" s="199">
        <v>125.37093645317049</v>
      </c>
      <c r="L80" s="199">
        <v>5461.2699479999865</v>
      </c>
      <c r="M80" s="199">
        <v>5163.0598698810027</v>
      </c>
      <c r="N80" s="199">
        <v>0</v>
      </c>
      <c r="O80" s="199">
        <v>298.21007811898386</v>
      </c>
      <c r="P80" s="199">
        <v>-146.80422199998247</v>
      </c>
      <c r="Q80" s="199">
        <v>-3063.1790350641527</v>
      </c>
      <c r="R80" s="199">
        <v>0</v>
      </c>
      <c r="S80" s="199">
        <v>2916.3748130641702</v>
      </c>
      <c r="T80" s="199">
        <v>-30305.461351999998</v>
      </c>
      <c r="U80" s="199">
        <v>-20044.496792498121</v>
      </c>
      <c r="V80" s="199">
        <v>0</v>
      </c>
      <c r="W80" s="199">
        <v>-10260.964559501879</v>
      </c>
      <c r="X80" s="199">
        <v>32305.395000000008</v>
      </c>
      <c r="Y80" s="199">
        <v>25302.268177185859</v>
      </c>
      <c r="Z80" s="199">
        <v>0</v>
      </c>
      <c r="AA80" s="199">
        <v>7003.1268228141489</v>
      </c>
      <c r="AB80" s="199">
        <v>9799.0697999999957</v>
      </c>
      <c r="AC80" s="199">
        <v>-7353.1913460821797</v>
      </c>
      <c r="AD80" s="199">
        <v>0</v>
      </c>
      <c r="AE80" s="199">
        <v>17152.261146082175</v>
      </c>
      <c r="AF80" s="199">
        <v>63842.861600000004</v>
      </c>
      <c r="AG80" s="199">
        <v>56315.697169461564</v>
      </c>
      <c r="AH80" s="199">
        <v>0</v>
      </c>
      <c r="AI80" s="199">
        <v>7527.1644305384434</v>
      </c>
      <c r="AJ80" s="199">
        <v>-4157.8328000000201</v>
      </c>
      <c r="AK80" s="199">
        <v>10989.973549999981</v>
      </c>
      <c r="AL80" s="199">
        <v>0</v>
      </c>
      <c r="AM80" s="199">
        <v>-15147.806350000001</v>
      </c>
    </row>
    <row r="81" spans="1:39" s="10" customFormat="1" ht="22.8" x14ac:dyDescent="0.25">
      <c r="A81" s="58"/>
      <c r="B81" s="77"/>
      <c r="C81" s="33" t="s">
        <v>151</v>
      </c>
      <c r="D81" s="199">
        <v>52282.956740000001</v>
      </c>
      <c r="E81" s="199">
        <v>5658.7797887857814</v>
      </c>
      <c r="F81" s="199">
        <v>0</v>
      </c>
      <c r="G81" s="199">
        <v>46624.17695121422</v>
      </c>
      <c r="H81" s="199">
        <v>6537.5312200000008</v>
      </c>
      <c r="I81" s="199">
        <v>6921.8386545655922</v>
      </c>
      <c r="J81" s="199">
        <v>0</v>
      </c>
      <c r="K81" s="199">
        <v>-384.30743456559145</v>
      </c>
      <c r="L81" s="199">
        <v>2277.5408339999994</v>
      </c>
      <c r="M81" s="199">
        <v>1927.0725497612566</v>
      </c>
      <c r="N81" s="199">
        <v>0</v>
      </c>
      <c r="O81" s="199">
        <v>350.46828423874297</v>
      </c>
      <c r="P81" s="199">
        <v>-548.95526599999914</v>
      </c>
      <c r="Q81" s="199">
        <v>-1177.0341652565689</v>
      </c>
      <c r="R81" s="199">
        <v>0</v>
      </c>
      <c r="S81" s="199">
        <v>628.0788992565698</v>
      </c>
      <c r="T81" s="199">
        <v>-11316.036328000002</v>
      </c>
      <c r="U81" s="199">
        <v>-7223.7412479453369</v>
      </c>
      <c r="V81" s="199">
        <v>0</v>
      </c>
      <c r="W81" s="199">
        <v>-4092.295080054665</v>
      </c>
      <c r="X81" s="199">
        <v>12282.356800000005</v>
      </c>
      <c r="Y81" s="199">
        <v>8717.1922575848093</v>
      </c>
      <c r="Z81" s="199">
        <v>0</v>
      </c>
      <c r="AA81" s="199">
        <v>3565.1645424151952</v>
      </c>
      <c r="AB81" s="199">
        <v>8860.3967999999986</v>
      </c>
      <c r="AC81" s="199">
        <v>-2536.0353890022307</v>
      </c>
      <c r="AD81" s="199">
        <v>0</v>
      </c>
      <c r="AE81" s="199">
        <v>11396.432189002229</v>
      </c>
      <c r="AF81" s="199">
        <v>34090.025000000009</v>
      </c>
      <c r="AG81" s="199">
        <v>22745.885193759565</v>
      </c>
      <c r="AH81" s="199">
        <v>0</v>
      </c>
      <c r="AI81" s="199">
        <v>11344.139806240444</v>
      </c>
      <c r="AJ81" s="199">
        <v>3581.6009999999947</v>
      </c>
      <c r="AK81" s="199">
        <v>4458.4553499999947</v>
      </c>
      <c r="AL81" s="199">
        <v>0</v>
      </c>
      <c r="AM81" s="199">
        <v>-876.85435000000007</v>
      </c>
    </row>
    <row r="82" spans="1:39" s="10" customFormat="1" ht="22.8" x14ac:dyDescent="0.25">
      <c r="A82" s="58"/>
      <c r="B82" s="77"/>
      <c r="C82" s="33" t="s">
        <v>152</v>
      </c>
      <c r="D82" s="199">
        <v>56841.904834999994</v>
      </c>
      <c r="E82" s="199">
        <v>6346.5509198893633</v>
      </c>
      <c r="F82" s="199">
        <v>0</v>
      </c>
      <c r="G82" s="199">
        <v>50495.353915110631</v>
      </c>
      <c r="H82" s="199">
        <v>8874.0086770000053</v>
      </c>
      <c r="I82" s="199">
        <v>8364.3303059812424</v>
      </c>
      <c r="J82" s="199">
        <v>0</v>
      </c>
      <c r="K82" s="199">
        <v>509.67837101876194</v>
      </c>
      <c r="L82" s="199">
        <v>3184.3294699999869</v>
      </c>
      <c r="M82" s="199">
        <v>3236.587676119746</v>
      </c>
      <c r="N82" s="199">
        <v>0</v>
      </c>
      <c r="O82" s="199">
        <v>-52.258206119759109</v>
      </c>
      <c r="P82" s="199">
        <v>387.25853800001642</v>
      </c>
      <c r="Q82" s="199">
        <v>-1901.0373758075839</v>
      </c>
      <c r="R82" s="199">
        <v>0</v>
      </c>
      <c r="S82" s="199">
        <v>2288.2959138076003</v>
      </c>
      <c r="T82" s="199">
        <v>-19369.245719999999</v>
      </c>
      <c r="U82" s="199">
        <v>-12279.569286460444</v>
      </c>
      <c r="V82" s="199">
        <v>0</v>
      </c>
      <c r="W82" s="199">
        <v>-7089.6764335395546</v>
      </c>
      <c r="X82" s="199">
        <v>18900.161400000001</v>
      </c>
      <c r="Y82" s="199">
        <v>15680.04929523411</v>
      </c>
      <c r="Z82" s="199">
        <v>0</v>
      </c>
      <c r="AA82" s="199">
        <v>3220.1121047658908</v>
      </c>
      <c r="AB82" s="199">
        <v>-2603.1744000000026</v>
      </c>
      <c r="AC82" s="199">
        <v>-4603.2494684647227</v>
      </c>
      <c r="AD82" s="199">
        <v>0</v>
      </c>
      <c r="AE82" s="199">
        <v>2000.0750684647201</v>
      </c>
      <c r="AF82" s="199">
        <v>34746.646200000003</v>
      </c>
      <c r="AG82" s="199">
        <v>30089.389808014894</v>
      </c>
      <c r="AH82" s="199">
        <v>0</v>
      </c>
      <c r="AI82" s="199">
        <v>4657.2563919851109</v>
      </c>
      <c r="AJ82" s="199">
        <v>-9391.3278000000137</v>
      </c>
      <c r="AK82" s="199">
        <v>6050.560349999987</v>
      </c>
      <c r="AL82" s="199">
        <v>0</v>
      </c>
      <c r="AM82" s="199">
        <v>-15441.888150000001</v>
      </c>
    </row>
    <row r="83" spans="1:39" s="10" customFormat="1" ht="22.8" x14ac:dyDescent="0.25">
      <c r="A83" s="58"/>
      <c r="B83" s="77"/>
      <c r="C83" s="33" t="s">
        <v>153</v>
      </c>
      <c r="D83" s="199">
        <v>240.00666999999999</v>
      </c>
      <c r="E83" s="199">
        <v>28.177362912826453</v>
      </c>
      <c r="F83" s="199">
        <v>0</v>
      </c>
      <c r="G83" s="199">
        <v>211.82930708717353</v>
      </c>
      <c r="H83" s="199">
        <v>113.47448400000002</v>
      </c>
      <c r="I83" s="199">
        <v>113.47448400000002</v>
      </c>
      <c r="J83" s="199">
        <v>0</v>
      </c>
      <c r="K83" s="199">
        <v>0</v>
      </c>
      <c r="L83" s="199">
        <v>-0.60035600000009026</v>
      </c>
      <c r="M83" s="199">
        <v>-0.60035600000009026</v>
      </c>
      <c r="N83" s="199">
        <v>0</v>
      </c>
      <c r="O83" s="199">
        <v>0</v>
      </c>
      <c r="P83" s="199">
        <v>14.892506000000139</v>
      </c>
      <c r="Q83" s="199">
        <v>14.892506000000139</v>
      </c>
      <c r="R83" s="199">
        <v>0</v>
      </c>
      <c r="S83" s="199">
        <v>0</v>
      </c>
      <c r="T83" s="199">
        <v>379.82069599999966</v>
      </c>
      <c r="U83" s="199">
        <v>-541.18625809234106</v>
      </c>
      <c r="V83" s="199">
        <v>0</v>
      </c>
      <c r="W83" s="199">
        <v>921.00695409234072</v>
      </c>
      <c r="X83" s="199">
        <v>1122.8768000000005</v>
      </c>
      <c r="Y83" s="199">
        <v>905.02662436693777</v>
      </c>
      <c r="Z83" s="199">
        <v>0</v>
      </c>
      <c r="AA83" s="199">
        <v>217.85017563306272</v>
      </c>
      <c r="AB83" s="199">
        <v>3541.8473999999997</v>
      </c>
      <c r="AC83" s="199">
        <v>-213.90648861522686</v>
      </c>
      <c r="AD83" s="199">
        <v>0</v>
      </c>
      <c r="AE83" s="199">
        <v>3755.7538886152265</v>
      </c>
      <c r="AF83" s="199">
        <v>-4993.8096000000005</v>
      </c>
      <c r="AG83" s="199">
        <v>3480.4221676871111</v>
      </c>
      <c r="AH83" s="199">
        <v>0</v>
      </c>
      <c r="AI83" s="199">
        <v>-8474.2317676871116</v>
      </c>
      <c r="AJ83" s="199">
        <v>1651.8939999999998</v>
      </c>
      <c r="AK83" s="199">
        <v>480.95784999999978</v>
      </c>
      <c r="AL83" s="199">
        <v>0</v>
      </c>
      <c r="AM83" s="199">
        <v>1170.93615</v>
      </c>
    </row>
    <row r="84" spans="1:39" s="10" customFormat="1" x14ac:dyDescent="0.25">
      <c r="A84" s="58">
        <v>2</v>
      </c>
      <c r="B84" s="77">
        <v>2</v>
      </c>
      <c r="C84" s="41" t="s">
        <v>4</v>
      </c>
      <c r="D84" s="199">
        <v>178206.74790999998</v>
      </c>
      <c r="E84" s="199">
        <v>252224.8191996479</v>
      </c>
      <c r="F84" s="199">
        <v>-69842.148662210762</v>
      </c>
      <c r="G84" s="199">
        <v>-4175.9226274371613</v>
      </c>
      <c r="H84" s="199">
        <v>86062.196937999979</v>
      </c>
      <c r="I84" s="199">
        <v>91979.047458243731</v>
      </c>
      <c r="J84" s="199">
        <v>0</v>
      </c>
      <c r="K84" s="199">
        <v>-5916.8505202437518</v>
      </c>
      <c r="L84" s="199">
        <v>28299.345362999982</v>
      </c>
      <c r="M84" s="199">
        <v>29822.846043932481</v>
      </c>
      <c r="N84" s="199">
        <v>2538.4134685000004</v>
      </c>
      <c r="O84" s="199">
        <v>-4061.9141494324977</v>
      </c>
      <c r="P84" s="199">
        <v>-11888.103950999977</v>
      </c>
      <c r="Q84" s="199">
        <v>-12598.554489716747</v>
      </c>
      <c r="R84" s="199">
        <v>546.40687044444405</v>
      </c>
      <c r="S84" s="199">
        <v>164.04366827232747</v>
      </c>
      <c r="T84" s="199">
        <v>-132996.71293599997</v>
      </c>
      <c r="U84" s="199">
        <v>-133197.68634529997</v>
      </c>
      <c r="V84" s="199">
        <v>774.37679552091095</v>
      </c>
      <c r="W84" s="199">
        <v>-573.40338622091167</v>
      </c>
      <c r="X84" s="199">
        <v>171632.00800000003</v>
      </c>
      <c r="Y84" s="199">
        <v>170912.84477619448</v>
      </c>
      <c r="Z84" s="199">
        <v>-2196.5621778189197</v>
      </c>
      <c r="AA84" s="199">
        <v>2915.7254016244656</v>
      </c>
      <c r="AB84" s="199">
        <v>-42484.077199999876</v>
      </c>
      <c r="AC84" s="199">
        <v>-43188.183579341334</v>
      </c>
      <c r="AD84" s="199">
        <v>705.92145432712027</v>
      </c>
      <c r="AE84" s="199">
        <v>-1.8150749856664845</v>
      </c>
      <c r="AF84" s="199">
        <v>310494.89859999996</v>
      </c>
      <c r="AG84" s="199">
        <v>313569.25092963019</v>
      </c>
      <c r="AH84" s="199">
        <v>-1293.0878934839996</v>
      </c>
      <c r="AI84" s="199">
        <v>-1781.2644361462217</v>
      </c>
      <c r="AJ84" s="199">
        <v>48235.200199999839</v>
      </c>
      <c r="AK84" s="199">
        <v>53681.647649999839</v>
      </c>
      <c r="AL84" s="199">
        <v>-8557.7678000000014</v>
      </c>
      <c r="AM84" s="199">
        <v>3111.3203500000004</v>
      </c>
    </row>
    <row r="85" spans="1:39" s="10" customFormat="1" x14ac:dyDescent="0.25">
      <c r="A85" s="58">
        <v>2.1</v>
      </c>
      <c r="B85" s="77">
        <v>2.1</v>
      </c>
      <c r="C85" s="42" t="s">
        <v>22</v>
      </c>
      <c r="D85" s="199">
        <v>39093.201885000009</v>
      </c>
      <c r="E85" s="199">
        <v>36622.118676647551</v>
      </c>
      <c r="F85" s="199">
        <v>0</v>
      </c>
      <c r="G85" s="199">
        <v>2471.0832083524579</v>
      </c>
      <c r="H85" s="199">
        <v>15232.154834999988</v>
      </c>
      <c r="I85" s="199">
        <v>14977.379989704141</v>
      </c>
      <c r="J85" s="199">
        <v>0</v>
      </c>
      <c r="K85" s="199">
        <v>254.77484529584726</v>
      </c>
      <c r="L85" s="199">
        <v>7551.2843200000016</v>
      </c>
      <c r="M85" s="199">
        <v>5949.6727954438347</v>
      </c>
      <c r="N85" s="199">
        <v>0</v>
      </c>
      <c r="O85" s="199">
        <v>1601.6115245561671</v>
      </c>
      <c r="P85" s="199">
        <v>-2195.95711199999</v>
      </c>
      <c r="Q85" s="199">
        <v>-2363.0283848156905</v>
      </c>
      <c r="R85" s="199">
        <v>0</v>
      </c>
      <c r="S85" s="199">
        <v>167.07127281570069</v>
      </c>
      <c r="T85" s="199">
        <v>-20539.175400000007</v>
      </c>
      <c r="U85" s="199">
        <v>-20638.262182788414</v>
      </c>
      <c r="V85" s="199">
        <v>0</v>
      </c>
      <c r="W85" s="199">
        <v>99.086782788406012</v>
      </c>
      <c r="X85" s="199">
        <v>24616.905400000011</v>
      </c>
      <c r="Y85" s="199">
        <v>24715.253717582429</v>
      </c>
      <c r="Z85" s="199">
        <v>0</v>
      </c>
      <c r="AA85" s="199">
        <v>-98.348317582417707</v>
      </c>
      <c r="AB85" s="199">
        <v>-6283.4920000000038</v>
      </c>
      <c r="AC85" s="199">
        <v>-6281.676925014337</v>
      </c>
      <c r="AD85" s="199">
        <v>0</v>
      </c>
      <c r="AE85" s="199">
        <v>-1.8150749856664845</v>
      </c>
      <c r="AF85" s="199">
        <v>47405.365400000002</v>
      </c>
      <c r="AG85" s="199">
        <v>47441.934000000001</v>
      </c>
      <c r="AH85" s="199">
        <v>0</v>
      </c>
      <c r="AI85" s="199">
        <v>-36.568600000000004</v>
      </c>
      <c r="AJ85" s="199">
        <v>8026.6247999999905</v>
      </c>
      <c r="AK85" s="199">
        <v>7916.9189999999908</v>
      </c>
      <c r="AL85" s="199">
        <v>0</v>
      </c>
      <c r="AM85" s="199">
        <v>109.70580000000001</v>
      </c>
    </row>
    <row r="86" spans="1:39" s="10" customFormat="1" x14ac:dyDescent="0.25">
      <c r="A86" s="58" t="s">
        <v>59</v>
      </c>
      <c r="B86" s="77" t="s">
        <v>59</v>
      </c>
      <c r="C86" s="43" t="s">
        <v>17</v>
      </c>
      <c r="D86" s="199">
        <v>39093.201885000009</v>
      </c>
      <c r="E86" s="199">
        <v>36622.118676647551</v>
      </c>
      <c r="F86" s="199">
        <v>0</v>
      </c>
      <c r="G86" s="199">
        <v>2471.0832083524579</v>
      </c>
      <c r="H86" s="199">
        <v>15232.154834999988</v>
      </c>
      <c r="I86" s="199">
        <v>14977.379989704141</v>
      </c>
      <c r="J86" s="199">
        <v>0</v>
      </c>
      <c r="K86" s="199">
        <v>254.77484529584726</v>
      </c>
      <c r="L86" s="199">
        <v>7551.2843200000016</v>
      </c>
      <c r="M86" s="199">
        <v>5949.6727954438347</v>
      </c>
      <c r="N86" s="199">
        <v>0</v>
      </c>
      <c r="O86" s="199">
        <v>1601.6115245561671</v>
      </c>
      <c r="P86" s="199">
        <v>-2195.95711199999</v>
      </c>
      <c r="Q86" s="199">
        <v>-2363.0283848156905</v>
      </c>
      <c r="R86" s="199">
        <v>0</v>
      </c>
      <c r="S86" s="199">
        <v>167.07127281570069</v>
      </c>
      <c r="T86" s="199">
        <v>-20539.175400000007</v>
      </c>
      <c r="U86" s="199">
        <v>-20638.262182788414</v>
      </c>
      <c r="V86" s="199">
        <v>0</v>
      </c>
      <c r="W86" s="199">
        <v>99.086782788406012</v>
      </c>
      <c r="X86" s="199">
        <v>24616.905400000011</v>
      </c>
      <c r="Y86" s="199">
        <v>24715.253717582429</v>
      </c>
      <c r="Z86" s="199">
        <v>0</v>
      </c>
      <c r="AA86" s="199">
        <v>-98.348317582417707</v>
      </c>
      <c r="AB86" s="199">
        <v>-6283.4920000000038</v>
      </c>
      <c r="AC86" s="199">
        <v>-6281.676925014337</v>
      </c>
      <c r="AD86" s="199">
        <v>0</v>
      </c>
      <c r="AE86" s="199">
        <v>-1.8150749856664845</v>
      </c>
      <c r="AF86" s="199">
        <v>47405.365400000002</v>
      </c>
      <c r="AG86" s="199">
        <v>47441.934000000001</v>
      </c>
      <c r="AH86" s="199">
        <v>0</v>
      </c>
      <c r="AI86" s="199">
        <v>-36.568600000000004</v>
      </c>
      <c r="AJ86" s="199">
        <v>8026.6247999999905</v>
      </c>
      <c r="AK86" s="199">
        <v>7916.9189999999908</v>
      </c>
      <c r="AL86" s="199">
        <v>0</v>
      </c>
      <c r="AM86" s="199">
        <v>109.70580000000001</v>
      </c>
    </row>
    <row r="87" spans="1:39" s="10" customFormat="1" x14ac:dyDescent="0.25">
      <c r="A87" s="58">
        <v>2.2000000000000002</v>
      </c>
      <c r="B87" s="77">
        <v>2.2000000000000002</v>
      </c>
      <c r="C87" s="42" t="s">
        <v>23</v>
      </c>
      <c r="D87" s="199">
        <v>139113.54602499999</v>
      </c>
      <c r="E87" s="199">
        <v>215602.70052300036</v>
      </c>
      <c r="F87" s="199">
        <v>-69842.148662210762</v>
      </c>
      <c r="G87" s="199">
        <v>-6647.0058357896196</v>
      </c>
      <c r="H87" s="199">
        <v>70830.042102999985</v>
      </c>
      <c r="I87" s="199">
        <v>77001.667468539585</v>
      </c>
      <c r="J87" s="199">
        <v>0</v>
      </c>
      <c r="K87" s="199">
        <v>-6171.6253655395994</v>
      </c>
      <c r="L87" s="199">
        <v>20748.06104299998</v>
      </c>
      <c r="M87" s="199">
        <v>23873.173248488645</v>
      </c>
      <c r="N87" s="199">
        <v>2538.4134685000004</v>
      </c>
      <c r="O87" s="199">
        <v>-5663.5256739886645</v>
      </c>
      <c r="P87" s="199">
        <v>-9692.1468389999864</v>
      </c>
      <c r="Q87" s="199">
        <v>-10235.526104901057</v>
      </c>
      <c r="R87" s="199">
        <v>546.40687044444405</v>
      </c>
      <c r="S87" s="199">
        <v>-3.0276045433732293</v>
      </c>
      <c r="T87" s="199">
        <v>-112457.53753599997</v>
      </c>
      <c r="U87" s="199">
        <v>-112559.42416251155</v>
      </c>
      <c r="V87" s="199">
        <v>774.37679552091095</v>
      </c>
      <c r="W87" s="199">
        <v>-672.4901690093177</v>
      </c>
      <c r="X87" s="199">
        <v>147015.10260000001</v>
      </c>
      <c r="Y87" s="199">
        <v>146197.59105861204</v>
      </c>
      <c r="Z87" s="199">
        <v>-2196.5621778189197</v>
      </c>
      <c r="AA87" s="199">
        <v>3014.0737192068832</v>
      </c>
      <c r="AB87" s="199">
        <v>-36200.58519999987</v>
      </c>
      <c r="AC87" s="199">
        <v>-36906.506654326993</v>
      </c>
      <c r="AD87" s="199">
        <v>705.92145432712027</v>
      </c>
      <c r="AE87" s="199">
        <v>0</v>
      </c>
      <c r="AF87" s="199">
        <v>263089.53319999995</v>
      </c>
      <c r="AG87" s="199">
        <v>266127.31692963018</v>
      </c>
      <c r="AH87" s="199">
        <v>-1293.0878934839996</v>
      </c>
      <c r="AI87" s="199">
        <v>-1744.6958361462216</v>
      </c>
      <c r="AJ87" s="199">
        <v>40208.575399999841</v>
      </c>
      <c r="AK87" s="199">
        <v>45764.728649999844</v>
      </c>
      <c r="AL87" s="199">
        <v>-8557.7678000000014</v>
      </c>
      <c r="AM87" s="199">
        <v>3001.6145500000002</v>
      </c>
    </row>
    <row r="88" spans="1:39" s="10" customFormat="1" x14ac:dyDescent="0.25">
      <c r="A88" s="58" t="s">
        <v>87</v>
      </c>
      <c r="B88" s="77" t="s">
        <v>87</v>
      </c>
      <c r="C88" s="43" t="s">
        <v>32</v>
      </c>
      <c r="D88" s="199">
        <v>0</v>
      </c>
      <c r="E88" s="199">
        <v>0</v>
      </c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99">
        <v>0</v>
      </c>
      <c r="M88" s="199">
        <v>0</v>
      </c>
      <c r="N88" s="199">
        <v>0</v>
      </c>
      <c r="O88" s="199">
        <v>0</v>
      </c>
      <c r="P88" s="199">
        <v>0</v>
      </c>
      <c r="Q88" s="199">
        <v>0</v>
      </c>
      <c r="R88" s="199">
        <v>0</v>
      </c>
      <c r="S88" s="199">
        <v>0</v>
      </c>
      <c r="T88" s="199">
        <v>0</v>
      </c>
      <c r="U88" s="199">
        <v>0</v>
      </c>
      <c r="V88" s="199">
        <v>0</v>
      </c>
      <c r="W88" s="199">
        <v>0</v>
      </c>
      <c r="X88" s="199">
        <v>0</v>
      </c>
      <c r="Y88" s="199">
        <v>0</v>
      </c>
      <c r="Z88" s="199">
        <v>0</v>
      </c>
      <c r="AA88" s="199">
        <v>0</v>
      </c>
      <c r="AB88" s="199">
        <v>0</v>
      </c>
      <c r="AC88" s="199">
        <v>0</v>
      </c>
      <c r="AD88" s="199">
        <v>0</v>
      </c>
      <c r="AE88" s="199">
        <v>0</v>
      </c>
      <c r="AF88" s="199">
        <v>0</v>
      </c>
      <c r="AG88" s="199">
        <v>0</v>
      </c>
      <c r="AH88" s="199">
        <v>0</v>
      </c>
      <c r="AI88" s="199">
        <v>0</v>
      </c>
      <c r="AJ88" s="199">
        <v>0</v>
      </c>
      <c r="AK88" s="199">
        <v>0</v>
      </c>
      <c r="AL88" s="199">
        <v>0</v>
      </c>
      <c r="AM88" s="199">
        <v>0</v>
      </c>
    </row>
    <row r="89" spans="1:39" s="10" customFormat="1" x14ac:dyDescent="0.25">
      <c r="A89" s="60" t="s">
        <v>60</v>
      </c>
      <c r="B89" s="77" t="s">
        <v>60</v>
      </c>
      <c r="C89" s="43" t="s">
        <v>9</v>
      </c>
      <c r="D89" s="199">
        <v>29070.175889999999</v>
      </c>
      <c r="E89" s="199">
        <v>34874.640138434406</v>
      </c>
      <c r="F89" s="199">
        <v>0</v>
      </c>
      <c r="G89" s="199">
        <v>-5804.4642484344095</v>
      </c>
      <c r="H89" s="199">
        <v>-3775.236807999996</v>
      </c>
      <c r="I89" s="199">
        <v>10288.405530453472</v>
      </c>
      <c r="J89" s="199">
        <v>0</v>
      </c>
      <c r="K89" s="199">
        <v>-14063.642338453468</v>
      </c>
      <c r="L89" s="199">
        <v>2191.3628969999977</v>
      </c>
      <c r="M89" s="199">
        <v>2348.8496372192735</v>
      </c>
      <c r="N89" s="199">
        <v>0</v>
      </c>
      <c r="O89" s="199">
        <v>-157.48674021927587</v>
      </c>
      <c r="P89" s="199">
        <v>-974.82689499999606</v>
      </c>
      <c r="Q89" s="199">
        <v>-974.82689499999606</v>
      </c>
      <c r="R89" s="199">
        <v>0</v>
      </c>
      <c r="S89" s="199">
        <v>0</v>
      </c>
      <c r="T89" s="199">
        <v>-8206.4998240000059</v>
      </c>
      <c r="U89" s="199">
        <v>-8206.4998240000059</v>
      </c>
      <c r="V89" s="199">
        <v>0</v>
      </c>
      <c r="W89" s="199">
        <v>0</v>
      </c>
      <c r="X89" s="199">
        <v>10995.244199999997</v>
      </c>
      <c r="Y89" s="199">
        <v>7981.1704807931146</v>
      </c>
      <c r="Z89" s="199">
        <v>0</v>
      </c>
      <c r="AA89" s="199">
        <v>3014.0737192068832</v>
      </c>
      <c r="AB89" s="199">
        <v>-945.86659999999551</v>
      </c>
      <c r="AC89" s="199">
        <v>-945.86659999999551</v>
      </c>
      <c r="AD89" s="199">
        <v>0</v>
      </c>
      <c r="AE89" s="199">
        <v>0</v>
      </c>
      <c r="AF89" s="199">
        <v>4886.5308000000014</v>
      </c>
      <c r="AG89" s="199">
        <v>4886.5308000000014</v>
      </c>
      <c r="AH89" s="199">
        <v>0</v>
      </c>
      <c r="AI89" s="199">
        <v>0</v>
      </c>
      <c r="AJ89" s="199">
        <v>380.31299999999811</v>
      </c>
      <c r="AK89" s="199">
        <v>380.31299999999811</v>
      </c>
      <c r="AL89" s="199">
        <v>0</v>
      </c>
      <c r="AM89" s="199">
        <v>0</v>
      </c>
    </row>
    <row r="90" spans="1:39" s="10" customFormat="1" x14ac:dyDescent="0.25">
      <c r="A90" s="60" t="s">
        <v>88</v>
      </c>
      <c r="B90" s="77" t="s">
        <v>88</v>
      </c>
      <c r="C90" s="79" t="s">
        <v>25</v>
      </c>
      <c r="D90" s="199">
        <v>0</v>
      </c>
      <c r="E90" s="199">
        <v>0</v>
      </c>
      <c r="F90" s="199">
        <v>0</v>
      </c>
      <c r="G90" s="199">
        <v>0</v>
      </c>
      <c r="H90" s="199">
        <v>-0.99171000000004028</v>
      </c>
      <c r="I90" s="199">
        <v>-0.99171000000004028</v>
      </c>
      <c r="J90" s="199">
        <v>0</v>
      </c>
      <c r="K90" s="199">
        <v>0</v>
      </c>
      <c r="L90" s="199">
        <v>80.267710000000022</v>
      </c>
      <c r="M90" s="199">
        <v>-0.91223539400918696</v>
      </c>
      <c r="N90" s="199">
        <v>0</v>
      </c>
      <c r="O90" s="199">
        <v>81.179945394009209</v>
      </c>
      <c r="P90" s="199">
        <v>0</v>
      </c>
      <c r="Q90" s="199">
        <v>0</v>
      </c>
      <c r="R90" s="199">
        <v>0</v>
      </c>
      <c r="S90" s="199">
        <v>0</v>
      </c>
      <c r="T90" s="199">
        <v>0</v>
      </c>
      <c r="U90" s="199">
        <v>0</v>
      </c>
      <c r="V90" s="199">
        <v>0</v>
      </c>
      <c r="W90" s="199">
        <v>0</v>
      </c>
      <c r="X90" s="199">
        <v>0</v>
      </c>
      <c r="Y90" s="199">
        <v>0</v>
      </c>
      <c r="Z90" s="199">
        <v>0</v>
      </c>
      <c r="AA90" s="199">
        <v>0</v>
      </c>
      <c r="AB90" s="199">
        <v>-24.526200000000003</v>
      </c>
      <c r="AC90" s="199">
        <v>-24.526200000000003</v>
      </c>
      <c r="AD90" s="199">
        <v>0</v>
      </c>
      <c r="AE90" s="199">
        <v>0</v>
      </c>
      <c r="AF90" s="199">
        <v>37.161600000000007</v>
      </c>
      <c r="AG90" s="199">
        <v>37.161600000000007</v>
      </c>
      <c r="AH90" s="199">
        <v>0</v>
      </c>
      <c r="AI90" s="199">
        <v>0</v>
      </c>
      <c r="AJ90" s="199">
        <v>5.6551999999999794</v>
      </c>
      <c r="AK90" s="199">
        <v>5.6551999999999794</v>
      </c>
      <c r="AL90" s="199">
        <v>0</v>
      </c>
      <c r="AM90" s="199">
        <v>0</v>
      </c>
    </row>
    <row r="91" spans="1:39" s="10" customFormat="1" x14ac:dyDescent="0.25">
      <c r="A91" s="60" t="s">
        <v>89</v>
      </c>
      <c r="B91" s="77" t="s">
        <v>89</v>
      </c>
      <c r="C91" s="79" t="s">
        <v>24</v>
      </c>
      <c r="D91" s="199">
        <v>29070.175889999999</v>
      </c>
      <c r="E91" s="199">
        <v>34874.640138434406</v>
      </c>
      <c r="F91" s="199">
        <v>0</v>
      </c>
      <c r="G91" s="199">
        <v>-5804.4642484344095</v>
      </c>
      <c r="H91" s="199">
        <v>-3774.2450979999958</v>
      </c>
      <c r="I91" s="199">
        <v>10289.397240453472</v>
      </c>
      <c r="J91" s="199">
        <v>0</v>
      </c>
      <c r="K91" s="199">
        <v>-14063.642338453468</v>
      </c>
      <c r="L91" s="199">
        <v>2111.0951869999976</v>
      </c>
      <c r="M91" s="199">
        <v>2349.7618726132828</v>
      </c>
      <c r="N91" s="199">
        <v>0</v>
      </c>
      <c r="O91" s="199">
        <v>-238.66668561328507</v>
      </c>
      <c r="P91" s="199">
        <v>-974.82689499999606</v>
      </c>
      <c r="Q91" s="199">
        <v>-974.82689499999606</v>
      </c>
      <c r="R91" s="199">
        <v>0</v>
      </c>
      <c r="S91" s="199">
        <v>0</v>
      </c>
      <c r="T91" s="199">
        <v>-8206.4998240000059</v>
      </c>
      <c r="U91" s="199">
        <v>-8206.4998240000059</v>
      </c>
      <c r="V91" s="199">
        <v>0</v>
      </c>
      <c r="W91" s="199">
        <v>0</v>
      </c>
      <c r="X91" s="199">
        <v>10995.244199999997</v>
      </c>
      <c r="Y91" s="199">
        <v>7981.1704807931146</v>
      </c>
      <c r="Z91" s="199">
        <v>0</v>
      </c>
      <c r="AA91" s="199">
        <v>3014.0737192068832</v>
      </c>
      <c r="AB91" s="199">
        <v>-921.3403999999955</v>
      </c>
      <c r="AC91" s="199">
        <v>-921.3403999999955</v>
      </c>
      <c r="AD91" s="199">
        <v>0</v>
      </c>
      <c r="AE91" s="199">
        <v>0</v>
      </c>
      <c r="AF91" s="199">
        <v>4849.369200000001</v>
      </c>
      <c r="AG91" s="199">
        <v>4849.369200000001</v>
      </c>
      <c r="AH91" s="199">
        <v>0</v>
      </c>
      <c r="AI91" s="199">
        <v>0</v>
      </c>
      <c r="AJ91" s="199">
        <v>374.65779999999813</v>
      </c>
      <c r="AK91" s="199">
        <v>374.65779999999813</v>
      </c>
      <c r="AL91" s="199">
        <v>0</v>
      </c>
      <c r="AM91" s="199">
        <v>0</v>
      </c>
    </row>
    <row r="92" spans="1:39" s="10" customFormat="1" x14ac:dyDescent="0.25">
      <c r="A92" s="60" t="s">
        <v>90</v>
      </c>
      <c r="B92" s="77" t="s">
        <v>90</v>
      </c>
      <c r="C92" s="43" t="s">
        <v>15</v>
      </c>
      <c r="D92" s="199">
        <v>127093.62190599999</v>
      </c>
      <c r="E92" s="199">
        <v>153512.96871670536</v>
      </c>
      <c r="F92" s="199">
        <v>-69842.148662210762</v>
      </c>
      <c r="G92" s="199">
        <v>43422.801851505385</v>
      </c>
      <c r="H92" s="199">
        <v>70270.70003599998</v>
      </c>
      <c r="I92" s="199">
        <v>61939.096547033798</v>
      </c>
      <c r="J92" s="199">
        <v>0</v>
      </c>
      <c r="K92" s="199">
        <v>8331.603488966186</v>
      </c>
      <c r="L92" s="199">
        <v>16722.302574999976</v>
      </c>
      <c r="M92" s="199">
        <v>19476.514324277756</v>
      </c>
      <c r="N92" s="199">
        <v>2538.4134685000004</v>
      </c>
      <c r="O92" s="199">
        <v>-5292.6252177777787</v>
      </c>
      <c r="P92" s="199">
        <v>-7981.9358609999881</v>
      </c>
      <c r="Q92" s="199">
        <v>-8528.3427314444325</v>
      </c>
      <c r="R92" s="199">
        <v>546.40687044444405</v>
      </c>
      <c r="S92" s="199">
        <v>0</v>
      </c>
      <c r="T92" s="199">
        <v>-93344.760095999969</v>
      </c>
      <c r="U92" s="199">
        <v>-94119.136891520873</v>
      </c>
      <c r="V92" s="199">
        <v>774.37679552091095</v>
      </c>
      <c r="W92" s="199">
        <v>0</v>
      </c>
      <c r="X92" s="199">
        <v>114895.64220000002</v>
      </c>
      <c r="Y92" s="199">
        <v>117092.20437781894</v>
      </c>
      <c r="Z92" s="199">
        <v>-2196.5621778189197</v>
      </c>
      <c r="AA92" s="199">
        <v>0</v>
      </c>
      <c r="AB92" s="199">
        <v>-29953.365199999902</v>
      </c>
      <c r="AC92" s="199">
        <v>-30659.286654327021</v>
      </c>
      <c r="AD92" s="199">
        <v>705.92145432712027</v>
      </c>
      <c r="AE92" s="199">
        <v>0</v>
      </c>
      <c r="AF92" s="199">
        <v>207376.20839999997</v>
      </c>
      <c r="AG92" s="199">
        <v>208693.67763614017</v>
      </c>
      <c r="AH92" s="199">
        <v>-1293.0878934839996</v>
      </c>
      <c r="AI92" s="199">
        <v>-24.381342656221733</v>
      </c>
      <c r="AJ92" s="199">
        <v>27560.937799999898</v>
      </c>
      <c r="AK92" s="199">
        <v>36118.705599999899</v>
      </c>
      <c r="AL92" s="199">
        <v>-8557.7678000000014</v>
      </c>
      <c r="AM92" s="199">
        <v>0</v>
      </c>
    </row>
    <row r="93" spans="1:39" s="10" customFormat="1" x14ac:dyDescent="0.25">
      <c r="A93" s="60" t="s">
        <v>91</v>
      </c>
      <c r="B93" s="77" t="s">
        <v>91</v>
      </c>
      <c r="C93" s="79" t="s">
        <v>25</v>
      </c>
      <c r="D93" s="199">
        <v>-23.290335999999996</v>
      </c>
      <c r="E93" s="199">
        <v>-23.290335999999996</v>
      </c>
      <c r="F93" s="199">
        <v>0</v>
      </c>
      <c r="G93" s="199">
        <v>0</v>
      </c>
      <c r="H93" s="199">
        <v>0</v>
      </c>
      <c r="I93" s="199">
        <v>0</v>
      </c>
      <c r="J93" s="199">
        <v>0</v>
      </c>
      <c r="K93" s="199">
        <v>0</v>
      </c>
      <c r="L93" s="199">
        <v>0</v>
      </c>
      <c r="M93" s="199">
        <v>0</v>
      </c>
      <c r="N93" s="199">
        <v>0</v>
      </c>
      <c r="O93" s="199">
        <v>0</v>
      </c>
      <c r="P93" s="199">
        <v>521.5093200000066</v>
      </c>
      <c r="Q93" s="199">
        <v>-24.897550444437456</v>
      </c>
      <c r="R93" s="199">
        <v>546.40687044444405</v>
      </c>
      <c r="S93" s="199">
        <v>0</v>
      </c>
      <c r="T93" s="199">
        <v>1832.0246800000023</v>
      </c>
      <c r="U93" s="199">
        <v>-155.38062095569376</v>
      </c>
      <c r="V93" s="199">
        <v>1987.405300955696</v>
      </c>
      <c r="W93" s="199">
        <v>0</v>
      </c>
      <c r="X93" s="199">
        <v>567.75379999999905</v>
      </c>
      <c r="Y93" s="199">
        <v>449.90267048494889</v>
      </c>
      <c r="Z93" s="199">
        <v>117.85112951505019</v>
      </c>
      <c r="AA93" s="199">
        <v>0</v>
      </c>
      <c r="AB93" s="199">
        <v>204.64319999999998</v>
      </c>
      <c r="AC93" s="199">
        <v>0.60402236980348789</v>
      </c>
      <c r="AD93" s="199">
        <v>204.03917763019649</v>
      </c>
      <c r="AE93" s="199">
        <v>0</v>
      </c>
      <c r="AF93" s="199">
        <v>178.55260000000021</v>
      </c>
      <c r="AG93" s="199">
        <v>11.926933478000194</v>
      </c>
      <c r="AH93" s="199">
        <v>166.62566652200002</v>
      </c>
      <c r="AI93" s="199">
        <v>0</v>
      </c>
      <c r="AJ93" s="199">
        <v>552.38499999999999</v>
      </c>
      <c r="AK93" s="199">
        <v>40.271299999999997</v>
      </c>
      <c r="AL93" s="199">
        <v>512.11369999999999</v>
      </c>
      <c r="AM93" s="199">
        <v>0</v>
      </c>
    </row>
    <row r="94" spans="1:39" s="10" customFormat="1" x14ac:dyDescent="0.25">
      <c r="A94" s="60" t="s">
        <v>92</v>
      </c>
      <c r="B94" s="77" t="s">
        <v>92</v>
      </c>
      <c r="C94" s="79" t="s">
        <v>24</v>
      </c>
      <c r="D94" s="199">
        <v>127116.91224199999</v>
      </c>
      <c r="E94" s="199">
        <v>153536.25905270537</v>
      </c>
      <c r="F94" s="199">
        <v>-69842.148662210762</v>
      </c>
      <c r="G94" s="199">
        <v>43422.801851505385</v>
      </c>
      <c r="H94" s="199">
        <v>70270.70003599998</v>
      </c>
      <c r="I94" s="199">
        <v>61939.096547033798</v>
      </c>
      <c r="J94" s="199">
        <v>0</v>
      </c>
      <c r="K94" s="199">
        <v>8331.603488966186</v>
      </c>
      <c r="L94" s="199">
        <v>16722.302574999976</v>
      </c>
      <c r="M94" s="199">
        <v>19476.514324277756</v>
      </c>
      <c r="N94" s="199">
        <v>2538.4134685000004</v>
      </c>
      <c r="O94" s="199">
        <v>-5292.6252177777787</v>
      </c>
      <c r="P94" s="199">
        <v>-8503.4451809999955</v>
      </c>
      <c r="Q94" s="199">
        <v>-8503.4451809999955</v>
      </c>
      <c r="R94" s="199">
        <v>0</v>
      </c>
      <c r="S94" s="199">
        <v>0</v>
      </c>
      <c r="T94" s="199">
        <v>-95176.784775999971</v>
      </c>
      <c r="U94" s="199">
        <v>-93963.75627056518</v>
      </c>
      <c r="V94" s="199">
        <v>-1213.0285054347851</v>
      </c>
      <c r="W94" s="199">
        <v>0</v>
      </c>
      <c r="X94" s="199">
        <v>114327.88840000001</v>
      </c>
      <c r="Y94" s="199">
        <v>116642.30170733399</v>
      </c>
      <c r="Z94" s="199">
        <v>-2314.4133073339699</v>
      </c>
      <c r="AA94" s="199">
        <v>0</v>
      </c>
      <c r="AB94" s="199">
        <v>-30158.008399999901</v>
      </c>
      <c r="AC94" s="199">
        <v>-30659.890676696825</v>
      </c>
      <c r="AD94" s="199">
        <v>501.88227669692373</v>
      </c>
      <c r="AE94" s="199">
        <v>0</v>
      </c>
      <c r="AF94" s="199">
        <v>207197.65579999995</v>
      </c>
      <c r="AG94" s="199">
        <v>208681.75070266216</v>
      </c>
      <c r="AH94" s="199">
        <v>-1459.7135600059996</v>
      </c>
      <c r="AI94" s="199">
        <v>-24.381342656221733</v>
      </c>
      <c r="AJ94" s="199">
        <v>27008.552799999896</v>
      </c>
      <c r="AK94" s="199">
        <v>36078.434299999899</v>
      </c>
      <c r="AL94" s="199">
        <v>-9069.8815000000013</v>
      </c>
      <c r="AM94" s="199">
        <v>0</v>
      </c>
    </row>
    <row r="95" spans="1:39" s="10" customFormat="1" x14ac:dyDescent="0.25">
      <c r="A95" s="60" t="s">
        <v>61</v>
      </c>
      <c r="B95" s="77" t="s">
        <v>61</v>
      </c>
      <c r="C95" s="43" t="s">
        <v>17</v>
      </c>
      <c r="D95" s="199">
        <v>-17050.251770999999</v>
      </c>
      <c r="E95" s="199">
        <v>27215.091667860597</v>
      </c>
      <c r="F95" s="199">
        <v>0</v>
      </c>
      <c r="G95" s="199">
        <v>-44265.343438860597</v>
      </c>
      <c r="H95" s="199">
        <v>4334.5788749999938</v>
      </c>
      <c r="I95" s="199">
        <v>4774.165391052311</v>
      </c>
      <c r="J95" s="199">
        <v>0</v>
      </c>
      <c r="K95" s="199">
        <v>-439.58651605231745</v>
      </c>
      <c r="L95" s="199">
        <v>1834.3955710000034</v>
      </c>
      <c r="M95" s="199">
        <v>2047.8092869916138</v>
      </c>
      <c r="N95" s="199">
        <v>0</v>
      </c>
      <c r="O95" s="199">
        <v>-213.41371599161033</v>
      </c>
      <c r="P95" s="199">
        <v>-735.38408300000128</v>
      </c>
      <c r="Q95" s="199">
        <v>-732.35647845662811</v>
      </c>
      <c r="R95" s="199">
        <v>0</v>
      </c>
      <c r="S95" s="199">
        <v>-3.0276045433732293</v>
      </c>
      <c r="T95" s="199">
        <v>-10906.277615999999</v>
      </c>
      <c r="U95" s="199">
        <v>-10233.787446990682</v>
      </c>
      <c r="V95" s="199">
        <v>0</v>
      </c>
      <c r="W95" s="199">
        <v>-672.4901690093177</v>
      </c>
      <c r="X95" s="199">
        <v>21124.216199999995</v>
      </c>
      <c r="Y95" s="199">
        <v>21124.216199999995</v>
      </c>
      <c r="Z95" s="199">
        <v>0</v>
      </c>
      <c r="AA95" s="199">
        <v>0</v>
      </c>
      <c r="AB95" s="199">
        <v>-5301.3533999999781</v>
      </c>
      <c r="AC95" s="199">
        <v>-5301.3533999999781</v>
      </c>
      <c r="AD95" s="199">
        <v>0</v>
      </c>
      <c r="AE95" s="199">
        <v>0</v>
      </c>
      <c r="AF95" s="199">
        <v>50826.794000000009</v>
      </c>
      <c r="AG95" s="199">
        <v>52547.108493490006</v>
      </c>
      <c r="AH95" s="199">
        <v>0</v>
      </c>
      <c r="AI95" s="199">
        <v>-1720.3144934899999</v>
      </c>
      <c r="AJ95" s="199">
        <v>12267.324599999953</v>
      </c>
      <c r="AK95" s="199">
        <v>9265.7100499999524</v>
      </c>
      <c r="AL95" s="199">
        <v>0</v>
      </c>
      <c r="AM95" s="199">
        <v>3001.6145500000002</v>
      </c>
    </row>
    <row r="96" spans="1:39" s="10" customFormat="1" x14ac:dyDescent="0.25">
      <c r="A96" s="60" t="s">
        <v>123</v>
      </c>
      <c r="B96" s="77" t="s">
        <v>123</v>
      </c>
      <c r="C96" s="79" t="s">
        <v>25</v>
      </c>
      <c r="D96" s="199">
        <v>0</v>
      </c>
      <c r="E96" s="199">
        <v>0</v>
      </c>
      <c r="F96" s="199">
        <v>0</v>
      </c>
      <c r="G96" s="199">
        <v>0</v>
      </c>
      <c r="H96" s="199">
        <v>6.2454319999999939</v>
      </c>
      <c r="I96" s="199">
        <v>6.2454319999999939</v>
      </c>
      <c r="J96" s="199">
        <v>0</v>
      </c>
      <c r="K96" s="199">
        <v>0</v>
      </c>
      <c r="L96" s="199">
        <v>-108.76343199999999</v>
      </c>
      <c r="M96" s="199">
        <v>-2.9109276444444134</v>
      </c>
      <c r="N96" s="199">
        <v>0</v>
      </c>
      <c r="O96" s="199">
        <v>-105.85250435555558</v>
      </c>
      <c r="P96" s="199">
        <v>0</v>
      </c>
      <c r="Q96" s="199">
        <v>0</v>
      </c>
      <c r="R96" s="199">
        <v>0</v>
      </c>
      <c r="S96" s="199">
        <v>0</v>
      </c>
      <c r="T96" s="199">
        <v>0</v>
      </c>
      <c r="U96" s="199">
        <v>0</v>
      </c>
      <c r="V96" s="199">
        <v>0</v>
      </c>
      <c r="W96" s="199">
        <v>0</v>
      </c>
      <c r="X96" s="199">
        <v>0</v>
      </c>
      <c r="Y96" s="199">
        <v>0</v>
      </c>
      <c r="Z96" s="199">
        <v>0</v>
      </c>
      <c r="AA96" s="199">
        <v>0</v>
      </c>
      <c r="AB96" s="199">
        <v>0</v>
      </c>
      <c r="AC96" s="199">
        <v>0</v>
      </c>
      <c r="AD96" s="199">
        <v>0</v>
      </c>
      <c r="AE96" s="199">
        <v>0</v>
      </c>
      <c r="AF96" s="199">
        <v>0</v>
      </c>
      <c r="AG96" s="199">
        <v>0</v>
      </c>
      <c r="AH96" s="199">
        <v>0</v>
      </c>
      <c r="AI96" s="199">
        <v>0</v>
      </c>
      <c r="AJ96" s="199">
        <v>0</v>
      </c>
      <c r="AK96" s="199">
        <v>0</v>
      </c>
      <c r="AL96" s="199">
        <v>0</v>
      </c>
      <c r="AM96" s="199">
        <v>0</v>
      </c>
    </row>
    <row r="97" spans="1:39" s="10" customFormat="1" x14ac:dyDescent="0.25">
      <c r="A97" s="60" t="s">
        <v>124</v>
      </c>
      <c r="B97" s="77" t="s">
        <v>124</v>
      </c>
      <c r="C97" s="79" t="s">
        <v>24</v>
      </c>
      <c r="D97" s="199">
        <v>-17050.251770999999</v>
      </c>
      <c r="E97" s="199">
        <v>27215.091667860597</v>
      </c>
      <c r="F97" s="199">
        <v>0</v>
      </c>
      <c r="G97" s="199">
        <v>-44265.343438860597</v>
      </c>
      <c r="H97" s="199">
        <v>4328.3334429999941</v>
      </c>
      <c r="I97" s="199">
        <v>4767.9199590523112</v>
      </c>
      <c r="J97" s="199">
        <v>0</v>
      </c>
      <c r="K97" s="199">
        <v>-439.58651605231745</v>
      </c>
      <c r="L97" s="199">
        <v>1943.1590030000034</v>
      </c>
      <c r="M97" s="199">
        <v>2050.7202146360582</v>
      </c>
      <c r="N97" s="199">
        <v>0</v>
      </c>
      <c r="O97" s="199">
        <v>-107.56121163605476</v>
      </c>
      <c r="P97" s="199">
        <v>-735.38408300000128</v>
      </c>
      <c r="Q97" s="199">
        <v>-732.35647845662811</v>
      </c>
      <c r="R97" s="199">
        <v>0</v>
      </c>
      <c r="S97" s="199">
        <v>-3.0276045433732293</v>
      </c>
      <c r="T97" s="199">
        <v>-10906.277615999999</v>
      </c>
      <c r="U97" s="199">
        <v>-10233.787446990682</v>
      </c>
      <c r="V97" s="199">
        <v>0</v>
      </c>
      <c r="W97" s="199">
        <v>-672.4901690093177</v>
      </c>
      <c r="X97" s="199">
        <v>21124.216199999995</v>
      </c>
      <c r="Y97" s="199">
        <v>21124.216199999995</v>
      </c>
      <c r="Z97" s="199">
        <v>0</v>
      </c>
      <c r="AA97" s="199">
        <v>0</v>
      </c>
      <c r="AB97" s="199">
        <v>-5301.3533999999781</v>
      </c>
      <c r="AC97" s="199">
        <v>-5301.3533999999781</v>
      </c>
      <c r="AD97" s="199">
        <v>0</v>
      </c>
      <c r="AE97" s="199">
        <v>0</v>
      </c>
      <c r="AF97" s="199">
        <v>50826.794000000009</v>
      </c>
      <c r="AG97" s="199">
        <v>52547.108493490006</v>
      </c>
      <c r="AH97" s="199">
        <v>0</v>
      </c>
      <c r="AI97" s="199">
        <v>-1720.3144934899999</v>
      </c>
      <c r="AJ97" s="199">
        <v>12267.324599999953</v>
      </c>
      <c r="AK97" s="199">
        <v>9265.7100499999524</v>
      </c>
      <c r="AL97" s="199">
        <v>0</v>
      </c>
      <c r="AM97" s="199">
        <v>3001.6145500000002</v>
      </c>
    </row>
    <row r="98" spans="1:39" s="10" customFormat="1" ht="22.8" x14ac:dyDescent="0.25">
      <c r="A98" s="60"/>
      <c r="B98" s="77"/>
      <c r="C98" s="41" t="s">
        <v>141</v>
      </c>
      <c r="D98" s="199">
        <v>0</v>
      </c>
      <c r="E98" s="199">
        <v>0</v>
      </c>
      <c r="F98" s="199">
        <v>0</v>
      </c>
      <c r="G98" s="199">
        <v>0</v>
      </c>
      <c r="H98" s="199">
        <v>0</v>
      </c>
      <c r="I98" s="199">
        <v>0</v>
      </c>
      <c r="J98" s="199">
        <v>0</v>
      </c>
      <c r="K98" s="199">
        <v>0</v>
      </c>
      <c r="L98" s="199">
        <v>0</v>
      </c>
      <c r="M98" s="199">
        <v>0</v>
      </c>
      <c r="N98" s="199">
        <v>0</v>
      </c>
      <c r="O98" s="199">
        <v>0</v>
      </c>
      <c r="P98" s="199">
        <v>0</v>
      </c>
      <c r="Q98" s="199">
        <v>0</v>
      </c>
      <c r="R98" s="199">
        <v>0</v>
      </c>
      <c r="S98" s="199">
        <v>0</v>
      </c>
      <c r="T98" s="199">
        <v>0</v>
      </c>
      <c r="U98" s="199">
        <v>0</v>
      </c>
      <c r="V98" s="199">
        <v>0</v>
      </c>
      <c r="W98" s="199">
        <v>0</v>
      </c>
      <c r="X98" s="199">
        <v>94254.33679999999</v>
      </c>
      <c r="Y98" s="199">
        <v>8489.6476571905223</v>
      </c>
      <c r="Z98" s="199">
        <v>85764.689142809468</v>
      </c>
      <c r="AA98" s="199">
        <v>0</v>
      </c>
      <c r="AB98" s="199">
        <v>-11846.313999999984</v>
      </c>
      <c r="AC98" s="199">
        <v>-3545.9910273475289</v>
      </c>
      <c r="AD98" s="199">
        <v>-8300.3229726524551</v>
      </c>
      <c r="AE98" s="199">
        <v>0</v>
      </c>
      <c r="AF98" s="199">
        <v>-41987.319200000005</v>
      </c>
      <c r="AG98" s="199">
        <v>8565.4531805084771</v>
      </c>
      <c r="AH98" s="199">
        <v>-50552.772380508482</v>
      </c>
      <c r="AI98" s="199">
        <v>0</v>
      </c>
      <c r="AJ98" s="199">
        <v>-1833.7618000000039</v>
      </c>
      <c r="AK98" s="199">
        <v>874.63964999999644</v>
      </c>
      <c r="AL98" s="199">
        <v>-2708.4014500000003</v>
      </c>
      <c r="AM98" s="199">
        <v>0</v>
      </c>
    </row>
    <row r="99" spans="1:39" s="10" customFormat="1" x14ac:dyDescent="0.25">
      <c r="A99" s="60"/>
      <c r="B99" s="77"/>
      <c r="C99" s="43" t="s">
        <v>142</v>
      </c>
      <c r="D99" s="199">
        <v>0</v>
      </c>
      <c r="E99" s="199">
        <v>0</v>
      </c>
      <c r="F99" s="199">
        <v>0</v>
      </c>
      <c r="G99" s="199">
        <v>0</v>
      </c>
      <c r="H99" s="199">
        <v>0</v>
      </c>
      <c r="I99" s="199">
        <v>0</v>
      </c>
      <c r="J99" s="199">
        <v>0</v>
      </c>
      <c r="K99" s="199">
        <v>0</v>
      </c>
      <c r="L99" s="199">
        <v>0</v>
      </c>
      <c r="M99" s="199">
        <v>0</v>
      </c>
      <c r="N99" s="199">
        <v>0</v>
      </c>
      <c r="O99" s="199">
        <v>0</v>
      </c>
      <c r="P99" s="199">
        <v>0</v>
      </c>
      <c r="Q99" s="199">
        <v>0</v>
      </c>
      <c r="R99" s="199">
        <v>0</v>
      </c>
      <c r="S99" s="199">
        <v>0</v>
      </c>
      <c r="T99" s="199">
        <v>0</v>
      </c>
      <c r="U99" s="199">
        <v>0</v>
      </c>
      <c r="V99" s="199">
        <v>0</v>
      </c>
      <c r="W99" s="199">
        <v>0</v>
      </c>
      <c r="X99" s="199">
        <v>94254.33679999999</v>
      </c>
      <c r="Y99" s="199">
        <v>8489.6476571905223</v>
      </c>
      <c r="Z99" s="199">
        <v>85764.689142809468</v>
      </c>
      <c r="AA99" s="199">
        <v>0</v>
      </c>
      <c r="AB99" s="199">
        <v>-11846.313999999984</v>
      </c>
      <c r="AC99" s="199">
        <v>-3545.9910273475289</v>
      </c>
      <c r="AD99" s="199">
        <v>-8300.3229726524551</v>
      </c>
      <c r="AE99" s="199">
        <v>0</v>
      </c>
      <c r="AF99" s="199">
        <v>-41987.319200000005</v>
      </c>
      <c r="AG99" s="199">
        <v>8565.4531805084771</v>
      </c>
      <c r="AH99" s="199">
        <v>-50552.772380508482</v>
      </c>
      <c r="AI99" s="199">
        <v>0</v>
      </c>
      <c r="AJ99" s="199">
        <v>-1833.7618000000039</v>
      </c>
      <c r="AK99" s="199">
        <v>874.63964999999644</v>
      </c>
      <c r="AL99" s="199">
        <v>-2708.4014500000003</v>
      </c>
      <c r="AM99" s="199">
        <v>0</v>
      </c>
    </row>
    <row r="100" spans="1:39" s="10" customFormat="1" x14ac:dyDescent="0.25">
      <c r="A100" s="60">
        <v>4</v>
      </c>
      <c r="B100" s="77">
        <v>4</v>
      </c>
      <c r="C100" s="159" t="s">
        <v>5</v>
      </c>
      <c r="D100" s="199">
        <v>509664.415247</v>
      </c>
      <c r="E100" s="199">
        <v>650063.15301202796</v>
      </c>
      <c r="F100" s="199">
        <v>0</v>
      </c>
      <c r="G100" s="199">
        <v>-140398.73776502797</v>
      </c>
      <c r="H100" s="199">
        <v>172654.67880099986</v>
      </c>
      <c r="I100" s="199">
        <v>229204.37463833872</v>
      </c>
      <c r="J100" s="199">
        <v>-2618.3028351635153</v>
      </c>
      <c r="K100" s="199">
        <v>-53931.393002175355</v>
      </c>
      <c r="L100" s="199">
        <v>51887.827886999963</v>
      </c>
      <c r="M100" s="199">
        <v>118846.08715449783</v>
      </c>
      <c r="N100" s="199">
        <v>0</v>
      </c>
      <c r="O100" s="199">
        <v>-66958.259267497866</v>
      </c>
      <c r="P100" s="199">
        <v>-169823.77169899995</v>
      </c>
      <c r="Q100" s="199">
        <v>-66360.681221204664</v>
      </c>
      <c r="R100" s="199">
        <v>0</v>
      </c>
      <c r="S100" s="199">
        <v>-103463.09047779528</v>
      </c>
      <c r="T100" s="199">
        <v>-350976.42987200001</v>
      </c>
      <c r="U100" s="199">
        <v>-283646.78895576013</v>
      </c>
      <c r="V100" s="199">
        <v>0</v>
      </c>
      <c r="W100" s="199">
        <v>-67329.640916239849</v>
      </c>
      <c r="X100" s="199">
        <v>292978.80399999995</v>
      </c>
      <c r="Y100" s="199">
        <v>381034.12099651224</v>
      </c>
      <c r="Z100" s="199">
        <v>-791.49894782608726</v>
      </c>
      <c r="AA100" s="199">
        <v>-87263.818048686197</v>
      </c>
      <c r="AB100" s="199">
        <v>-219957.31419999973</v>
      </c>
      <c r="AC100" s="199">
        <v>-122421.756473837</v>
      </c>
      <c r="AD100" s="199">
        <v>0</v>
      </c>
      <c r="AE100" s="199">
        <v>-97535.557726162719</v>
      </c>
      <c r="AF100" s="199">
        <v>450411.16060000006</v>
      </c>
      <c r="AG100" s="199">
        <v>580814.6732588954</v>
      </c>
      <c r="AH100" s="199">
        <v>0</v>
      </c>
      <c r="AI100" s="199">
        <v>-130403.51265889534</v>
      </c>
      <c r="AJ100" s="199">
        <v>211912.60677161239</v>
      </c>
      <c r="AK100" s="199">
        <v>221414.56627161239</v>
      </c>
      <c r="AL100" s="199">
        <v>0</v>
      </c>
      <c r="AM100" s="199">
        <v>-9501.959499999999</v>
      </c>
    </row>
    <row r="101" spans="1:39" s="10" customFormat="1" x14ac:dyDescent="0.25">
      <c r="A101" s="60">
        <v>4.2</v>
      </c>
      <c r="B101" s="77">
        <v>4.2</v>
      </c>
      <c r="C101" s="69" t="s">
        <v>36</v>
      </c>
      <c r="D101" s="199">
        <v>80760.384630999994</v>
      </c>
      <c r="E101" s="199">
        <v>83268.660900338786</v>
      </c>
      <c r="F101" s="199">
        <v>0</v>
      </c>
      <c r="G101" s="199">
        <v>-2508.2762693387858</v>
      </c>
      <c r="H101" s="199">
        <v>-310.79317900001843</v>
      </c>
      <c r="I101" s="199">
        <v>18677.655188787154</v>
      </c>
      <c r="J101" s="199">
        <v>0</v>
      </c>
      <c r="K101" s="199">
        <v>-18988.448367787172</v>
      </c>
      <c r="L101" s="199">
        <v>-36859.670879999991</v>
      </c>
      <c r="M101" s="199">
        <v>1838.4846012437083</v>
      </c>
      <c r="N101" s="199">
        <v>0</v>
      </c>
      <c r="O101" s="199">
        <v>-38698.155481243703</v>
      </c>
      <c r="P101" s="199">
        <v>-3754.406323999995</v>
      </c>
      <c r="Q101" s="199">
        <v>-1497.3695351468532</v>
      </c>
      <c r="R101" s="199">
        <v>0</v>
      </c>
      <c r="S101" s="199">
        <v>-2257.0367888531418</v>
      </c>
      <c r="T101" s="199">
        <v>-4946.9090960000049</v>
      </c>
      <c r="U101" s="199">
        <v>-4946.9090960000049</v>
      </c>
      <c r="V101" s="199">
        <v>0</v>
      </c>
      <c r="W101" s="199">
        <v>0</v>
      </c>
      <c r="X101" s="199">
        <v>6961.2495999999974</v>
      </c>
      <c r="Y101" s="199">
        <v>6078.6502712374549</v>
      </c>
      <c r="Z101" s="199">
        <v>0</v>
      </c>
      <c r="AA101" s="199">
        <v>882.59932876254288</v>
      </c>
      <c r="AB101" s="199">
        <v>-1809.8973999999985</v>
      </c>
      <c r="AC101" s="199">
        <v>-1672.6989087179468</v>
      </c>
      <c r="AD101" s="199">
        <v>0</v>
      </c>
      <c r="AE101" s="199">
        <v>-137.19849128205158</v>
      </c>
      <c r="AF101" s="199">
        <v>-6499.8857999999982</v>
      </c>
      <c r="AG101" s="199">
        <v>7508.1635297106786</v>
      </c>
      <c r="AH101" s="199">
        <v>0</v>
      </c>
      <c r="AI101" s="199">
        <v>-14008.049329710677</v>
      </c>
      <c r="AJ101" s="199">
        <v>-201.99120000000607</v>
      </c>
      <c r="AK101" s="199">
        <v>858.49819999999409</v>
      </c>
      <c r="AL101" s="199">
        <v>0</v>
      </c>
      <c r="AM101" s="199">
        <v>-1060.4894000000002</v>
      </c>
    </row>
    <row r="102" spans="1:39" s="10" customFormat="1" x14ac:dyDescent="0.25">
      <c r="A102" s="60" t="s">
        <v>65</v>
      </c>
      <c r="B102" s="77" t="s">
        <v>65</v>
      </c>
      <c r="C102" s="43" t="s">
        <v>32</v>
      </c>
      <c r="D102" s="199">
        <v>0</v>
      </c>
      <c r="E102" s="199">
        <v>0</v>
      </c>
      <c r="F102" s="199">
        <v>0</v>
      </c>
      <c r="G102" s="199">
        <v>0</v>
      </c>
      <c r="H102" s="199">
        <v>0</v>
      </c>
      <c r="I102" s="199">
        <v>0</v>
      </c>
      <c r="J102" s="199">
        <v>0</v>
      </c>
      <c r="K102" s="199">
        <v>0</v>
      </c>
      <c r="L102" s="199">
        <v>0</v>
      </c>
      <c r="M102" s="199">
        <v>0</v>
      </c>
      <c r="N102" s="199">
        <v>0</v>
      </c>
      <c r="O102" s="199">
        <v>0</v>
      </c>
      <c r="P102" s="199">
        <v>0</v>
      </c>
      <c r="Q102" s="199">
        <v>0</v>
      </c>
      <c r="R102" s="199">
        <v>0</v>
      </c>
      <c r="S102" s="199">
        <v>0</v>
      </c>
      <c r="T102" s="199">
        <v>0</v>
      </c>
      <c r="U102" s="199">
        <v>0</v>
      </c>
      <c r="V102" s="199">
        <v>0</v>
      </c>
      <c r="W102" s="199">
        <v>0</v>
      </c>
      <c r="X102" s="199">
        <v>0</v>
      </c>
      <c r="Y102" s="199">
        <v>0</v>
      </c>
      <c r="Z102" s="199">
        <v>0</v>
      </c>
      <c r="AA102" s="199">
        <v>0</v>
      </c>
      <c r="AB102" s="199">
        <v>0</v>
      </c>
      <c r="AC102" s="199">
        <v>0</v>
      </c>
      <c r="AD102" s="199">
        <v>0</v>
      </c>
      <c r="AE102" s="199">
        <v>0</v>
      </c>
      <c r="AF102" s="199">
        <v>54.733999999999924</v>
      </c>
      <c r="AG102" s="199">
        <v>54.733999999999924</v>
      </c>
      <c r="AH102" s="199">
        <v>0</v>
      </c>
      <c r="AI102" s="199">
        <v>0</v>
      </c>
      <c r="AJ102" s="199">
        <v>0</v>
      </c>
      <c r="AK102" s="199">
        <v>0</v>
      </c>
      <c r="AL102" s="199">
        <v>0</v>
      </c>
      <c r="AM102" s="199">
        <v>0</v>
      </c>
    </row>
    <row r="103" spans="1:39" s="10" customFormat="1" x14ac:dyDescent="0.25">
      <c r="A103" s="60" t="s">
        <v>68</v>
      </c>
      <c r="B103" s="77" t="s">
        <v>68</v>
      </c>
      <c r="C103" s="43" t="s">
        <v>9</v>
      </c>
      <c r="D103" s="199">
        <v>80760.384630999994</v>
      </c>
      <c r="E103" s="199">
        <v>83268.660900338786</v>
      </c>
      <c r="F103" s="199">
        <v>0</v>
      </c>
      <c r="G103" s="199">
        <v>-2508.2762693387858</v>
      </c>
      <c r="H103" s="199">
        <v>-310.79317900001843</v>
      </c>
      <c r="I103" s="199">
        <v>18677.655188787154</v>
      </c>
      <c r="J103" s="199">
        <v>0</v>
      </c>
      <c r="K103" s="199">
        <v>-18988.448367787172</v>
      </c>
      <c r="L103" s="199">
        <v>-36859.670879999991</v>
      </c>
      <c r="M103" s="199">
        <v>1838.4846012437083</v>
      </c>
      <c r="N103" s="199">
        <v>0</v>
      </c>
      <c r="O103" s="199">
        <v>-38698.155481243703</v>
      </c>
      <c r="P103" s="199">
        <v>-3754.406323999995</v>
      </c>
      <c r="Q103" s="199">
        <v>-1497.3695351468532</v>
      </c>
      <c r="R103" s="199">
        <v>0</v>
      </c>
      <c r="S103" s="199">
        <v>-2257.0367888531418</v>
      </c>
      <c r="T103" s="199">
        <v>-4946.9090960000049</v>
      </c>
      <c r="U103" s="199">
        <v>-4946.9090960000049</v>
      </c>
      <c r="V103" s="199">
        <v>0</v>
      </c>
      <c r="W103" s="199">
        <v>0</v>
      </c>
      <c r="X103" s="199">
        <v>6961.2495999999974</v>
      </c>
      <c r="Y103" s="199">
        <v>6078.6502712374549</v>
      </c>
      <c r="Z103" s="199">
        <v>0</v>
      </c>
      <c r="AA103" s="199">
        <v>882.59932876254288</v>
      </c>
      <c r="AB103" s="199">
        <v>-1809.8973999999985</v>
      </c>
      <c r="AC103" s="199">
        <v>-1672.6989087179468</v>
      </c>
      <c r="AD103" s="199">
        <v>0</v>
      </c>
      <c r="AE103" s="199">
        <v>-137.19849128205158</v>
      </c>
      <c r="AF103" s="199">
        <v>-6554.6197999999977</v>
      </c>
      <c r="AG103" s="199">
        <v>7453.4295297106792</v>
      </c>
      <c r="AH103" s="199">
        <v>0</v>
      </c>
      <c r="AI103" s="199">
        <v>-14008.049329710677</v>
      </c>
      <c r="AJ103" s="199">
        <v>-201.99120000000607</v>
      </c>
      <c r="AK103" s="199">
        <v>858.49819999999409</v>
      </c>
      <c r="AL103" s="199">
        <v>0</v>
      </c>
      <c r="AM103" s="199">
        <v>-1060.4894000000002</v>
      </c>
    </row>
    <row r="104" spans="1:39" s="10" customFormat="1" x14ac:dyDescent="0.25">
      <c r="A104" s="60" t="s">
        <v>69</v>
      </c>
      <c r="B104" s="77" t="s">
        <v>69</v>
      </c>
      <c r="C104" s="79" t="s">
        <v>25</v>
      </c>
      <c r="D104" s="199">
        <v>30010.631883000005</v>
      </c>
      <c r="E104" s="199">
        <v>32081.413253851708</v>
      </c>
      <c r="F104" s="199">
        <v>0</v>
      </c>
      <c r="G104" s="199">
        <v>-2070.7813708517024</v>
      </c>
      <c r="H104" s="199">
        <v>-2881.402029000008</v>
      </c>
      <c r="I104" s="199">
        <v>10395.208363898288</v>
      </c>
      <c r="J104" s="199">
        <v>0</v>
      </c>
      <c r="K104" s="199">
        <v>-13276.610392898296</v>
      </c>
      <c r="L104" s="199">
        <v>-27550.739472000001</v>
      </c>
      <c r="M104" s="199">
        <v>1361.492123636719</v>
      </c>
      <c r="N104" s="199">
        <v>0</v>
      </c>
      <c r="O104" s="199">
        <v>-28912.23159563672</v>
      </c>
      <c r="P104" s="199">
        <v>-11690.388729999997</v>
      </c>
      <c r="Q104" s="199">
        <v>-1275.2765477224657</v>
      </c>
      <c r="R104" s="199">
        <v>0</v>
      </c>
      <c r="S104" s="199">
        <v>-10415.112182277531</v>
      </c>
      <c r="T104" s="199">
        <v>-3351.8032640000038</v>
      </c>
      <c r="U104" s="199">
        <v>-3351.8032640000038</v>
      </c>
      <c r="V104" s="199">
        <v>0</v>
      </c>
      <c r="W104" s="199">
        <v>0</v>
      </c>
      <c r="X104" s="199">
        <v>4149.7613999999985</v>
      </c>
      <c r="Y104" s="199">
        <v>4149.7613999999985</v>
      </c>
      <c r="Z104" s="199">
        <v>0</v>
      </c>
      <c r="AA104" s="199">
        <v>0</v>
      </c>
      <c r="AB104" s="199">
        <v>-1713.6857999999993</v>
      </c>
      <c r="AC104" s="199">
        <v>-1222.5094577400851</v>
      </c>
      <c r="AD104" s="199">
        <v>0</v>
      </c>
      <c r="AE104" s="199">
        <v>-491.17634225991424</v>
      </c>
      <c r="AF104" s="199">
        <v>-2247.8485999999975</v>
      </c>
      <c r="AG104" s="199">
        <v>6188.5736519328966</v>
      </c>
      <c r="AH104" s="199">
        <v>0</v>
      </c>
      <c r="AI104" s="199">
        <v>-8436.4222519328941</v>
      </c>
      <c r="AJ104" s="199">
        <v>-408.1976000000052</v>
      </c>
      <c r="AK104" s="199">
        <v>652.29179999999496</v>
      </c>
      <c r="AL104" s="199">
        <v>0</v>
      </c>
      <c r="AM104" s="199">
        <v>-1060.4894000000002</v>
      </c>
    </row>
    <row r="105" spans="1:39" s="10" customFormat="1" x14ac:dyDescent="0.25">
      <c r="A105" s="60" t="s">
        <v>70</v>
      </c>
      <c r="B105" s="77" t="s">
        <v>70</v>
      </c>
      <c r="C105" s="79" t="s">
        <v>24</v>
      </c>
      <c r="D105" s="199">
        <v>50749.752747999999</v>
      </c>
      <c r="E105" s="199">
        <v>51187.247646487085</v>
      </c>
      <c r="F105" s="199">
        <v>0</v>
      </c>
      <c r="G105" s="199">
        <v>-437.49489848708362</v>
      </c>
      <c r="H105" s="199">
        <v>2570.6088499999887</v>
      </c>
      <c r="I105" s="199">
        <v>8282.4468248888661</v>
      </c>
      <c r="J105" s="199">
        <v>0</v>
      </c>
      <c r="K105" s="199">
        <v>-5711.8379748888774</v>
      </c>
      <c r="L105" s="199">
        <v>-9308.9314079999931</v>
      </c>
      <c r="M105" s="199">
        <v>476.99247760698927</v>
      </c>
      <c r="N105" s="199">
        <v>0</v>
      </c>
      <c r="O105" s="199">
        <v>-9785.9238856069824</v>
      </c>
      <c r="P105" s="199">
        <v>7935.9824060000019</v>
      </c>
      <c r="Q105" s="199">
        <v>-222.0929874243875</v>
      </c>
      <c r="R105" s="199">
        <v>0</v>
      </c>
      <c r="S105" s="199">
        <v>8158.0753934243894</v>
      </c>
      <c r="T105" s="199">
        <v>-1595.1058320000011</v>
      </c>
      <c r="U105" s="199">
        <v>-1595.1058320000011</v>
      </c>
      <c r="V105" s="199">
        <v>0</v>
      </c>
      <c r="W105" s="199">
        <v>0</v>
      </c>
      <c r="X105" s="199">
        <v>2811.4881999999998</v>
      </c>
      <c r="Y105" s="199">
        <v>1928.8888712374569</v>
      </c>
      <c r="Z105" s="199">
        <v>0</v>
      </c>
      <c r="AA105" s="199">
        <v>882.59932876254288</v>
      </c>
      <c r="AB105" s="199">
        <v>-96.21159999999918</v>
      </c>
      <c r="AC105" s="199">
        <v>-450.18945097786184</v>
      </c>
      <c r="AD105" s="199">
        <v>0</v>
      </c>
      <c r="AE105" s="199">
        <v>353.97785097786266</v>
      </c>
      <c r="AF105" s="199">
        <v>-4306.7711999999992</v>
      </c>
      <c r="AG105" s="199">
        <v>1264.8558777777826</v>
      </c>
      <c r="AH105" s="199">
        <v>0</v>
      </c>
      <c r="AI105" s="199">
        <v>-5571.6270777777818</v>
      </c>
      <c r="AJ105" s="199">
        <v>206.20639999999918</v>
      </c>
      <c r="AK105" s="199">
        <v>206.20639999999918</v>
      </c>
      <c r="AL105" s="199">
        <v>0</v>
      </c>
      <c r="AM105" s="199">
        <v>0</v>
      </c>
    </row>
    <row r="106" spans="1:39" s="10" customFormat="1" ht="22.8" x14ac:dyDescent="0.25">
      <c r="A106" s="73" t="s">
        <v>71</v>
      </c>
      <c r="B106" s="77" t="s">
        <v>71</v>
      </c>
      <c r="C106" s="160" t="s">
        <v>30</v>
      </c>
      <c r="D106" s="199">
        <v>74415.044181999998</v>
      </c>
      <c r="E106" s="199">
        <v>76106.408949505523</v>
      </c>
      <c r="F106" s="199">
        <v>0</v>
      </c>
      <c r="G106" s="199">
        <v>-1691.3647675055288</v>
      </c>
      <c r="H106" s="199">
        <v>-3967.6214380000019</v>
      </c>
      <c r="I106" s="199">
        <v>14302.266386008047</v>
      </c>
      <c r="J106" s="199">
        <v>0</v>
      </c>
      <c r="K106" s="199">
        <v>-18269.887824008048</v>
      </c>
      <c r="L106" s="199">
        <v>-7147.8381460000019</v>
      </c>
      <c r="M106" s="199">
        <v>1938.043333906804</v>
      </c>
      <c r="N106" s="199">
        <v>0</v>
      </c>
      <c r="O106" s="199">
        <v>-9085.8814799068059</v>
      </c>
      <c r="P106" s="199">
        <v>-3435.9258259999915</v>
      </c>
      <c r="Q106" s="199">
        <v>-1235.3905970925007</v>
      </c>
      <c r="R106" s="199">
        <v>0</v>
      </c>
      <c r="S106" s="199">
        <v>-2200.5352289074908</v>
      </c>
      <c r="T106" s="199">
        <v>-3398.2345920000016</v>
      </c>
      <c r="U106" s="199">
        <v>-3398.2345920000016</v>
      </c>
      <c r="V106" s="199">
        <v>0</v>
      </c>
      <c r="W106" s="199">
        <v>0</v>
      </c>
      <c r="X106" s="199">
        <v>4691.623999999998</v>
      </c>
      <c r="Y106" s="199">
        <v>3809.0246712374551</v>
      </c>
      <c r="Z106" s="199">
        <v>0</v>
      </c>
      <c r="AA106" s="199">
        <v>882.59932876254288</v>
      </c>
      <c r="AB106" s="199">
        <v>-1011.147999999996</v>
      </c>
      <c r="AC106" s="199">
        <v>-901.91890538461121</v>
      </c>
      <c r="AD106" s="199">
        <v>0</v>
      </c>
      <c r="AE106" s="199">
        <v>-109.22909461538482</v>
      </c>
      <c r="AF106" s="199">
        <v>-11803.504400000002</v>
      </c>
      <c r="AG106" s="199">
        <v>1934.7061822222295</v>
      </c>
      <c r="AH106" s="199">
        <v>0</v>
      </c>
      <c r="AI106" s="199">
        <v>-13738.210582222231</v>
      </c>
      <c r="AJ106" s="199">
        <v>240.22579999999925</v>
      </c>
      <c r="AK106" s="199">
        <v>240.22579999999925</v>
      </c>
      <c r="AL106" s="199">
        <v>0</v>
      </c>
      <c r="AM106" s="199">
        <v>0</v>
      </c>
    </row>
    <row r="107" spans="1:39" s="10" customFormat="1" x14ac:dyDescent="0.25">
      <c r="A107" s="60">
        <v>4.3</v>
      </c>
      <c r="B107" s="77">
        <v>4.3</v>
      </c>
      <c r="C107" s="42" t="s">
        <v>38</v>
      </c>
      <c r="D107" s="199">
        <v>319573.00451100001</v>
      </c>
      <c r="E107" s="199">
        <v>457463.46600668918</v>
      </c>
      <c r="F107" s="199">
        <v>0</v>
      </c>
      <c r="G107" s="199">
        <v>-137890.46149568917</v>
      </c>
      <c r="H107" s="199">
        <v>131289.1956049999</v>
      </c>
      <c r="I107" s="199">
        <v>168720.67513881892</v>
      </c>
      <c r="J107" s="199">
        <v>-2618.3028351635153</v>
      </c>
      <c r="K107" s="199">
        <v>-34813.176698655516</v>
      </c>
      <c r="L107" s="199">
        <v>65440.124341999974</v>
      </c>
      <c r="M107" s="199">
        <v>94376.727673204208</v>
      </c>
      <c r="N107" s="199">
        <v>0</v>
      </c>
      <c r="O107" s="199">
        <v>-28936.603331204235</v>
      </c>
      <c r="P107" s="199">
        <v>-56649.910981999958</v>
      </c>
      <c r="Q107" s="199">
        <v>-43736.386419474831</v>
      </c>
      <c r="R107" s="199">
        <v>0</v>
      </c>
      <c r="S107" s="199">
        <v>-12913.524562525125</v>
      </c>
      <c r="T107" s="199">
        <v>-253005.74315199998</v>
      </c>
      <c r="U107" s="199">
        <v>-228039.12724653928</v>
      </c>
      <c r="V107" s="199">
        <v>0</v>
      </c>
      <c r="W107" s="199">
        <v>-24966.615905460694</v>
      </c>
      <c r="X107" s="199">
        <v>240855.19599999991</v>
      </c>
      <c r="Y107" s="199">
        <v>303573.92577066412</v>
      </c>
      <c r="Z107" s="199">
        <v>-791.49894782608726</v>
      </c>
      <c r="AA107" s="199">
        <v>-61927.230822838115</v>
      </c>
      <c r="AB107" s="199">
        <v>-201430.0097999998</v>
      </c>
      <c r="AC107" s="199">
        <v>-94358.193086858257</v>
      </c>
      <c r="AD107" s="199">
        <v>0</v>
      </c>
      <c r="AE107" s="199">
        <v>-107071.81671314154</v>
      </c>
      <c r="AF107" s="199">
        <v>472417.66220000008</v>
      </c>
      <c r="AG107" s="199">
        <v>489379.02722168562</v>
      </c>
      <c r="AH107" s="199">
        <v>0</v>
      </c>
      <c r="AI107" s="199">
        <v>-16961.36502168556</v>
      </c>
      <c r="AJ107" s="199">
        <v>157315.15337161248</v>
      </c>
      <c r="AK107" s="199">
        <v>199003.91947161249</v>
      </c>
      <c r="AL107" s="199">
        <v>0</v>
      </c>
      <c r="AM107" s="199">
        <v>-41688.766100000001</v>
      </c>
    </row>
    <row r="108" spans="1:39" s="10" customFormat="1" x14ac:dyDescent="0.25">
      <c r="A108" s="60" t="s">
        <v>93</v>
      </c>
      <c r="B108" s="77" t="s">
        <v>93</v>
      </c>
      <c r="C108" s="43" t="s">
        <v>32</v>
      </c>
      <c r="D108" s="199">
        <v>23679.468962000003</v>
      </c>
      <c r="E108" s="199">
        <v>23679.468962000003</v>
      </c>
      <c r="F108" s="199">
        <v>0</v>
      </c>
      <c r="G108" s="199">
        <v>0</v>
      </c>
      <c r="H108" s="199">
        <v>15676.161904000001</v>
      </c>
      <c r="I108" s="199">
        <v>15676.161904000001</v>
      </c>
      <c r="J108" s="199">
        <v>0</v>
      </c>
      <c r="K108" s="199">
        <v>0</v>
      </c>
      <c r="L108" s="199">
        <v>17384.091691999973</v>
      </c>
      <c r="M108" s="199">
        <v>17384.091691999973</v>
      </c>
      <c r="N108" s="199">
        <v>0</v>
      </c>
      <c r="O108" s="199">
        <v>0</v>
      </c>
      <c r="P108" s="199">
        <v>-7324.6430059999802</v>
      </c>
      <c r="Q108" s="199">
        <v>-7324.6430059999802</v>
      </c>
      <c r="R108" s="199">
        <v>0</v>
      </c>
      <c r="S108" s="199">
        <v>0</v>
      </c>
      <c r="T108" s="199">
        <v>-31032.435799999999</v>
      </c>
      <c r="U108" s="199">
        <v>-31032.435799999999</v>
      </c>
      <c r="V108" s="199">
        <v>0</v>
      </c>
      <c r="W108" s="199">
        <v>0</v>
      </c>
      <c r="X108" s="199">
        <v>39753.892999999996</v>
      </c>
      <c r="Y108" s="199">
        <v>39753.892999999996</v>
      </c>
      <c r="Z108" s="199">
        <v>0</v>
      </c>
      <c r="AA108" s="199">
        <v>0</v>
      </c>
      <c r="AB108" s="199">
        <v>-11547.79279999997</v>
      </c>
      <c r="AC108" s="199">
        <v>-11547.79279999997</v>
      </c>
      <c r="AD108" s="199">
        <v>0</v>
      </c>
      <c r="AE108" s="199">
        <v>0</v>
      </c>
      <c r="AF108" s="199">
        <v>36690.316799999979</v>
      </c>
      <c r="AG108" s="199">
        <v>36690.316799999979</v>
      </c>
      <c r="AH108" s="199">
        <v>0</v>
      </c>
      <c r="AI108" s="199">
        <v>0</v>
      </c>
      <c r="AJ108" s="199">
        <v>3791.3673999999955</v>
      </c>
      <c r="AK108" s="199">
        <v>3791.3673999999955</v>
      </c>
      <c r="AL108" s="199">
        <v>0</v>
      </c>
      <c r="AM108" s="199">
        <v>0</v>
      </c>
    </row>
    <row r="109" spans="1:39" s="10" customFormat="1" x14ac:dyDescent="0.25">
      <c r="A109" s="60" t="s">
        <v>94</v>
      </c>
      <c r="B109" s="77" t="s">
        <v>94</v>
      </c>
      <c r="C109" s="79" t="s">
        <v>50</v>
      </c>
      <c r="D109" s="199">
        <v>22337.750195000001</v>
      </c>
      <c r="E109" s="199">
        <v>22337.750195000001</v>
      </c>
      <c r="F109" s="199">
        <v>0</v>
      </c>
      <c r="G109" s="199">
        <v>0</v>
      </c>
      <c r="H109" s="199">
        <v>12909.095670999999</v>
      </c>
      <c r="I109" s="199">
        <v>12909.095670999999</v>
      </c>
      <c r="J109" s="199">
        <v>0</v>
      </c>
      <c r="K109" s="199">
        <v>0</v>
      </c>
      <c r="L109" s="199">
        <v>17277.525391999974</v>
      </c>
      <c r="M109" s="199">
        <v>17277.525391999974</v>
      </c>
      <c r="N109" s="199">
        <v>0</v>
      </c>
      <c r="O109" s="199">
        <v>0</v>
      </c>
      <c r="P109" s="199">
        <v>-7286.7471059999807</v>
      </c>
      <c r="Q109" s="199">
        <v>-7286.7471059999807</v>
      </c>
      <c r="R109" s="199">
        <v>0</v>
      </c>
      <c r="S109" s="199">
        <v>0</v>
      </c>
      <c r="T109" s="199">
        <v>-30632.2294</v>
      </c>
      <c r="U109" s="199">
        <v>-30632.2294</v>
      </c>
      <c r="V109" s="199">
        <v>0</v>
      </c>
      <c r="W109" s="199">
        <v>0</v>
      </c>
      <c r="X109" s="199">
        <v>39295.053</v>
      </c>
      <c r="Y109" s="199">
        <v>39295.053</v>
      </c>
      <c r="Z109" s="199">
        <v>0</v>
      </c>
      <c r="AA109" s="199">
        <v>0</v>
      </c>
      <c r="AB109" s="199">
        <v>-11448.152799999971</v>
      </c>
      <c r="AC109" s="199">
        <v>-11448.152799999971</v>
      </c>
      <c r="AD109" s="199">
        <v>0</v>
      </c>
      <c r="AE109" s="199">
        <v>0</v>
      </c>
      <c r="AF109" s="199">
        <v>36492.64679999998</v>
      </c>
      <c r="AG109" s="199">
        <v>36492.64679999998</v>
      </c>
      <c r="AH109" s="199">
        <v>0</v>
      </c>
      <c r="AI109" s="199">
        <v>0</v>
      </c>
      <c r="AJ109" s="199">
        <v>3791.3673999999955</v>
      </c>
      <c r="AK109" s="199">
        <v>3791.3673999999955</v>
      </c>
      <c r="AL109" s="199">
        <v>0</v>
      </c>
      <c r="AM109" s="199">
        <v>0</v>
      </c>
    </row>
    <row r="110" spans="1:39" s="10" customFormat="1" x14ac:dyDescent="0.25">
      <c r="A110" s="60" t="s">
        <v>95</v>
      </c>
      <c r="B110" s="77" t="s">
        <v>95</v>
      </c>
      <c r="C110" s="79" t="s">
        <v>51</v>
      </c>
      <c r="D110" s="199">
        <v>1341.7187670000021</v>
      </c>
      <c r="E110" s="199">
        <v>1341.7187670000021</v>
      </c>
      <c r="F110" s="199">
        <v>0</v>
      </c>
      <c r="G110" s="199">
        <v>0</v>
      </c>
      <c r="H110" s="199">
        <v>2767.0662330000014</v>
      </c>
      <c r="I110" s="199">
        <v>2767.0662330000014</v>
      </c>
      <c r="J110" s="199">
        <v>0</v>
      </c>
      <c r="K110" s="199">
        <v>0</v>
      </c>
      <c r="L110" s="199">
        <v>0</v>
      </c>
      <c r="M110" s="199">
        <v>0</v>
      </c>
      <c r="N110" s="199">
        <v>0</v>
      </c>
      <c r="O110" s="199">
        <v>0</v>
      </c>
      <c r="P110" s="199">
        <v>0</v>
      </c>
      <c r="Q110" s="199">
        <v>0</v>
      </c>
      <c r="R110" s="199">
        <v>0</v>
      </c>
      <c r="S110" s="199">
        <v>0</v>
      </c>
      <c r="T110" s="199">
        <v>0</v>
      </c>
      <c r="U110" s="199">
        <v>0</v>
      </c>
      <c r="V110" s="199">
        <v>0</v>
      </c>
      <c r="W110" s="199">
        <v>0</v>
      </c>
      <c r="X110" s="199">
        <v>0</v>
      </c>
      <c r="Y110" s="199">
        <v>0</v>
      </c>
      <c r="Z110" s="199">
        <v>0</v>
      </c>
      <c r="AA110" s="199">
        <v>0</v>
      </c>
      <c r="AB110" s="199">
        <v>0</v>
      </c>
      <c r="AC110" s="199">
        <v>0</v>
      </c>
      <c r="AD110" s="199">
        <v>0</v>
      </c>
      <c r="AE110" s="199">
        <v>0</v>
      </c>
      <c r="AF110" s="199">
        <v>0</v>
      </c>
      <c r="AG110" s="199">
        <v>0</v>
      </c>
      <c r="AH110" s="199">
        <v>0</v>
      </c>
      <c r="AI110" s="199">
        <v>0</v>
      </c>
      <c r="AJ110" s="199">
        <v>0</v>
      </c>
      <c r="AK110" s="199">
        <v>0</v>
      </c>
      <c r="AL110" s="199">
        <v>0</v>
      </c>
      <c r="AM110" s="199">
        <v>0</v>
      </c>
    </row>
    <row r="111" spans="1:39" s="10" customFormat="1" x14ac:dyDescent="0.25">
      <c r="A111" s="60" t="s">
        <v>96</v>
      </c>
      <c r="B111" s="77" t="s">
        <v>96</v>
      </c>
      <c r="C111" s="79" t="s">
        <v>52</v>
      </c>
      <c r="D111" s="199">
        <v>0</v>
      </c>
      <c r="E111" s="199">
        <v>0</v>
      </c>
      <c r="F111" s="199">
        <v>0</v>
      </c>
      <c r="G111" s="199">
        <v>0</v>
      </c>
      <c r="H111" s="199">
        <v>0</v>
      </c>
      <c r="I111" s="199">
        <v>0</v>
      </c>
      <c r="J111" s="199">
        <v>0</v>
      </c>
      <c r="K111" s="199">
        <v>0</v>
      </c>
      <c r="L111" s="199">
        <v>106.56629999999996</v>
      </c>
      <c r="M111" s="199">
        <v>106.56629999999996</v>
      </c>
      <c r="N111" s="199">
        <v>0</v>
      </c>
      <c r="O111" s="199">
        <v>0</v>
      </c>
      <c r="P111" s="199">
        <v>-37.895899999999983</v>
      </c>
      <c r="Q111" s="199">
        <v>-37.895899999999983</v>
      </c>
      <c r="R111" s="199">
        <v>0</v>
      </c>
      <c r="S111" s="199">
        <v>0</v>
      </c>
      <c r="T111" s="199">
        <v>-400.20640000000003</v>
      </c>
      <c r="U111" s="199">
        <v>-400.20640000000003</v>
      </c>
      <c r="V111" s="199">
        <v>0</v>
      </c>
      <c r="W111" s="199">
        <v>0</v>
      </c>
      <c r="X111" s="199">
        <v>458.84000000000015</v>
      </c>
      <c r="Y111" s="199">
        <v>458.84000000000015</v>
      </c>
      <c r="Z111" s="199">
        <v>0</v>
      </c>
      <c r="AA111" s="199">
        <v>0</v>
      </c>
      <c r="AB111" s="199">
        <v>-99.639999999999873</v>
      </c>
      <c r="AC111" s="199">
        <v>-99.639999999999873</v>
      </c>
      <c r="AD111" s="199">
        <v>0</v>
      </c>
      <c r="AE111" s="199">
        <v>0</v>
      </c>
      <c r="AF111" s="199">
        <v>197.66999999999962</v>
      </c>
      <c r="AG111" s="199">
        <v>197.66999999999962</v>
      </c>
      <c r="AH111" s="199">
        <v>0</v>
      </c>
      <c r="AI111" s="199">
        <v>0</v>
      </c>
      <c r="AJ111" s="199">
        <v>0</v>
      </c>
      <c r="AK111" s="199">
        <v>0</v>
      </c>
      <c r="AL111" s="199">
        <v>0</v>
      </c>
      <c r="AM111" s="199">
        <v>0</v>
      </c>
    </row>
    <row r="112" spans="1:39" s="10" customFormat="1" x14ac:dyDescent="0.25">
      <c r="A112" s="60" t="s">
        <v>73</v>
      </c>
      <c r="B112" s="77" t="s">
        <v>73</v>
      </c>
      <c r="C112" s="43" t="s">
        <v>9</v>
      </c>
      <c r="D112" s="199">
        <v>12397.037307999995</v>
      </c>
      <c r="E112" s="199">
        <v>18662.843023309673</v>
      </c>
      <c r="F112" s="199">
        <v>0</v>
      </c>
      <c r="G112" s="199">
        <v>-6265.8057153096779</v>
      </c>
      <c r="H112" s="199">
        <v>10342.548874</v>
      </c>
      <c r="I112" s="199">
        <v>4683.785981007155</v>
      </c>
      <c r="J112" s="199">
        <v>0</v>
      </c>
      <c r="K112" s="199">
        <v>5658.7628929928451</v>
      </c>
      <c r="L112" s="199">
        <v>8695.446998999998</v>
      </c>
      <c r="M112" s="199">
        <v>1200.1008201956545</v>
      </c>
      <c r="N112" s="199">
        <v>0</v>
      </c>
      <c r="O112" s="199">
        <v>7495.3461788043442</v>
      </c>
      <c r="P112" s="199">
        <v>182.76178300000447</v>
      </c>
      <c r="Q112" s="199">
        <v>-1309.5425102847789</v>
      </c>
      <c r="R112" s="199">
        <v>0</v>
      </c>
      <c r="S112" s="199">
        <v>1492.3042932847834</v>
      </c>
      <c r="T112" s="199">
        <v>-4720.9168880000061</v>
      </c>
      <c r="U112" s="199">
        <v>-4531.3437982211235</v>
      </c>
      <c r="V112" s="199">
        <v>0</v>
      </c>
      <c r="W112" s="199">
        <v>-189.57308977888238</v>
      </c>
      <c r="X112" s="199">
        <v>2319.0546000000004</v>
      </c>
      <c r="Y112" s="199">
        <v>5572.9677726947011</v>
      </c>
      <c r="Z112" s="199">
        <v>0</v>
      </c>
      <c r="AA112" s="199">
        <v>-3253.9131726947007</v>
      </c>
      <c r="AB112" s="199">
        <v>-2174.5247999999974</v>
      </c>
      <c r="AC112" s="199">
        <v>-2219.8630751234246</v>
      </c>
      <c r="AD112" s="199">
        <v>0</v>
      </c>
      <c r="AE112" s="199">
        <v>45.338275123426911</v>
      </c>
      <c r="AF112" s="199">
        <v>4865.910600000002</v>
      </c>
      <c r="AG112" s="199">
        <v>4452.9086791782238</v>
      </c>
      <c r="AH112" s="199">
        <v>0</v>
      </c>
      <c r="AI112" s="199">
        <v>413.00192082177779</v>
      </c>
      <c r="AJ112" s="199">
        <v>-930.74800000000141</v>
      </c>
      <c r="AK112" s="199">
        <v>1226.8249499999988</v>
      </c>
      <c r="AL112" s="199">
        <v>0</v>
      </c>
      <c r="AM112" s="199">
        <v>-2157.5729500000002</v>
      </c>
    </row>
    <row r="113" spans="1:39" s="10" customFormat="1" x14ac:dyDescent="0.25">
      <c r="A113" s="60" t="s">
        <v>74</v>
      </c>
      <c r="B113" s="77" t="s">
        <v>74</v>
      </c>
      <c r="C113" s="79" t="s">
        <v>25</v>
      </c>
      <c r="D113" s="199">
        <v>4013.2976079999989</v>
      </c>
      <c r="E113" s="199">
        <v>4013.2976079999989</v>
      </c>
      <c r="F113" s="199">
        <v>0</v>
      </c>
      <c r="G113" s="199">
        <v>0</v>
      </c>
      <c r="H113" s="199">
        <v>345.19873800000005</v>
      </c>
      <c r="I113" s="199">
        <v>737.27567459184274</v>
      </c>
      <c r="J113" s="199">
        <v>0</v>
      </c>
      <c r="K113" s="199">
        <v>-392.0769365918427</v>
      </c>
      <c r="L113" s="199">
        <v>103.95706300000052</v>
      </c>
      <c r="M113" s="199">
        <v>103.95706300000052</v>
      </c>
      <c r="N113" s="199">
        <v>0</v>
      </c>
      <c r="O113" s="199">
        <v>0</v>
      </c>
      <c r="P113" s="199">
        <v>-174.97429300000022</v>
      </c>
      <c r="Q113" s="199">
        <v>-174.97429300000022</v>
      </c>
      <c r="R113" s="199">
        <v>0</v>
      </c>
      <c r="S113" s="199">
        <v>0</v>
      </c>
      <c r="T113" s="199">
        <v>-2005.1713199999999</v>
      </c>
      <c r="U113" s="199">
        <v>-331.19198249999636</v>
      </c>
      <c r="V113" s="199">
        <v>0</v>
      </c>
      <c r="W113" s="199">
        <v>-1673.9793375000036</v>
      </c>
      <c r="X113" s="199">
        <v>157.32359999999994</v>
      </c>
      <c r="Y113" s="199">
        <v>291.89525384615393</v>
      </c>
      <c r="Z113" s="199">
        <v>0</v>
      </c>
      <c r="AA113" s="199">
        <v>-134.57165384615399</v>
      </c>
      <c r="AB113" s="199">
        <v>-55.674800000000118</v>
      </c>
      <c r="AC113" s="199">
        <v>-55.674800000000118</v>
      </c>
      <c r="AD113" s="199">
        <v>0</v>
      </c>
      <c r="AE113" s="199">
        <v>0</v>
      </c>
      <c r="AF113" s="199">
        <v>-120.02919999999995</v>
      </c>
      <c r="AG113" s="199">
        <v>-120.02919999999995</v>
      </c>
      <c r="AH113" s="199">
        <v>0</v>
      </c>
      <c r="AI113" s="199">
        <v>0</v>
      </c>
      <c r="AJ113" s="199">
        <v>1.4131999999999607</v>
      </c>
      <c r="AK113" s="199">
        <v>1.4131999999999607</v>
      </c>
      <c r="AL113" s="199">
        <v>0</v>
      </c>
      <c r="AM113" s="199">
        <v>0</v>
      </c>
    </row>
    <row r="114" spans="1:39" s="10" customFormat="1" x14ac:dyDescent="0.25">
      <c r="A114" s="60" t="s">
        <v>75</v>
      </c>
      <c r="B114" s="77" t="s">
        <v>75</v>
      </c>
      <c r="C114" s="79" t="s">
        <v>24</v>
      </c>
      <c r="D114" s="199">
        <v>8383.7396999999983</v>
      </c>
      <c r="E114" s="199">
        <v>14649.545415309676</v>
      </c>
      <c r="F114" s="199">
        <v>0</v>
      </c>
      <c r="G114" s="199">
        <v>-6265.8057153096779</v>
      </c>
      <c r="H114" s="199">
        <v>9997.3501360000009</v>
      </c>
      <c r="I114" s="199">
        <v>3946.5103064153127</v>
      </c>
      <c r="J114" s="199">
        <v>0</v>
      </c>
      <c r="K114" s="199">
        <v>6050.8398295846882</v>
      </c>
      <c r="L114" s="199">
        <v>8591.4899359999981</v>
      </c>
      <c r="M114" s="199">
        <v>1096.143757195654</v>
      </c>
      <c r="N114" s="199">
        <v>0</v>
      </c>
      <c r="O114" s="199">
        <v>7495.3461788043442</v>
      </c>
      <c r="P114" s="199">
        <v>357.73607600000469</v>
      </c>
      <c r="Q114" s="199">
        <v>-1134.5682172847787</v>
      </c>
      <c r="R114" s="199">
        <v>0</v>
      </c>
      <c r="S114" s="199">
        <v>1492.3042932847834</v>
      </c>
      <c r="T114" s="199">
        <v>-2715.7455680000057</v>
      </c>
      <c r="U114" s="199">
        <v>-4200.1518157211267</v>
      </c>
      <c r="V114" s="199">
        <v>0</v>
      </c>
      <c r="W114" s="199">
        <v>1484.4062477211212</v>
      </c>
      <c r="X114" s="199">
        <v>2161.7310000000007</v>
      </c>
      <c r="Y114" s="199">
        <v>5281.0725188485476</v>
      </c>
      <c r="Z114" s="199">
        <v>0</v>
      </c>
      <c r="AA114" s="199">
        <v>-3119.3415188485469</v>
      </c>
      <c r="AB114" s="199">
        <v>-2118.8499999999976</v>
      </c>
      <c r="AC114" s="199">
        <v>-2164.1882751234243</v>
      </c>
      <c r="AD114" s="199">
        <v>0</v>
      </c>
      <c r="AE114" s="199">
        <v>45.338275123426911</v>
      </c>
      <c r="AF114" s="199">
        <v>4985.9398000000019</v>
      </c>
      <c r="AG114" s="199">
        <v>4572.9378791782237</v>
      </c>
      <c r="AH114" s="199">
        <v>0</v>
      </c>
      <c r="AI114" s="199">
        <v>413.00192082177779</v>
      </c>
      <c r="AJ114" s="199">
        <v>-932.16120000000137</v>
      </c>
      <c r="AK114" s="199">
        <v>1225.4117499999988</v>
      </c>
      <c r="AL114" s="199">
        <v>0</v>
      </c>
      <c r="AM114" s="199">
        <v>-2157.5729500000002</v>
      </c>
    </row>
    <row r="115" spans="1:39" s="10" customFormat="1" x14ac:dyDescent="0.25">
      <c r="A115" s="60" t="s">
        <v>97</v>
      </c>
      <c r="B115" s="77" t="s">
        <v>97</v>
      </c>
      <c r="C115" s="161" t="s">
        <v>15</v>
      </c>
      <c r="D115" s="199">
        <v>94012.162133000005</v>
      </c>
      <c r="E115" s="199">
        <v>94012.162133000005</v>
      </c>
      <c r="F115" s="199">
        <v>0</v>
      </c>
      <c r="G115" s="199">
        <v>0</v>
      </c>
      <c r="H115" s="199">
        <v>40958.106696999988</v>
      </c>
      <c r="I115" s="199">
        <v>40958.106696999988</v>
      </c>
      <c r="J115" s="199">
        <v>0</v>
      </c>
      <c r="K115" s="199">
        <v>0</v>
      </c>
      <c r="L115" s="199">
        <v>39876.969824000029</v>
      </c>
      <c r="M115" s="199">
        <v>39824.043571822251</v>
      </c>
      <c r="N115" s="199">
        <v>0</v>
      </c>
      <c r="O115" s="199">
        <v>52.926252177777791</v>
      </c>
      <c r="P115" s="199">
        <v>-15272.44381000003</v>
      </c>
      <c r="Q115" s="199">
        <v>-15272.44381000003</v>
      </c>
      <c r="R115" s="199">
        <v>0</v>
      </c>
      <c r="S115" s="199">
        <v>0</v>
      </c>
      <c r="T115" s="199">
        <v>-65859.144183999975</v>
      </c>
      <c r="U115" s="199">
        <v>-65859.144183999975</v>
      </c>
      <c r="V115" s="199">
        <v>0</v>
      </c>
      <c r="W115" s="199">
        <v>0</v>
      </c>
      <c r="X115" s="199">
        <v>98926.838799999983</v>
      </c>
      <c r="Y115" s="199">
        <v>99718.337747826066</v>
      </c>
      <c r="Z115" s="199">
        <v>-791.49894782608726</v>
      </c>
      <c r="AA115" s="199">
        <v>0</v>
      </c>
      <c r="AB115" s="199">
        <v>-40094.97679999996</v>
      </c>
      <c r="AC115" s="199">
        <v>-40094.97679999996</v>
      </c>
      <c r="AD115" s="199">
        <v>0</v>
      </c>
      <c r="AE115" s="199">
        <v>0</v>
      </c>
      <c r="AF115" s="199">
        <v>216206.13700000016</v>
      </c>
      <c r="AG115" s="199">
        <v>216206.13700000016</v>
      </c>
      <c r="AH115" s="199">
        <v>0</v>
      </c>
      <c r="AI115" s="199">
        <v>0</v>
      </c>
      <c r="AJ115" s="199">
        <v>147982.9437716126</v>
      </c>
      <c r="AK115" s="199">
        <v>147982.9437716126</v>
      </c>
      <c r="AL115" s="199">
        <v>0</v>
      </c>
      <c r="AM115" s="199">
        <v>0</v>
      </c>
    </row>
    <row r="116" spans="1:39" s="10" customFormat="1" x14ac:dyDescent="0.25">
      <c r="A116" s="60" t="s">
        <v>98</v>
      </c>
      <c r="B116" s="77" t="s">
        <v>98</v>
      </c>
      <c r="C116" s="79" t="s">
        <v>50</v>
      </c>
      <c r="D116" s="199">
        <v>30675.40860200001</v>
      </c>
      <c r="E116" s="199">
        <v>30675.40860200001</v>
      </c>
      <c r="F116" s="199">
        <v>0</v>
      </c>
      <c r="G116" s="199">
        <v>0</v>
      </c>
      <c r="H116" s="199">
        <v>12691.463042000003</v>
      </c>
      <c r="I116" s="199">
        <v>12691.463042000003</v>
      </c>
      <c r="J116" s="199">
        <v>0</v>
      </c>
      <c r="K116" s="199">
        <v>0</v>
      </c>
      <c r="L116" s="199">
        <v>12145.417889</v>
      </c>
      <c r="M116" s="199">
        <v>12145.417889</v>
      </c>
      <c r="N116" s="199">
        <v>0</v>
      </c>
      <c r="O116" s="199">
        <v>0</v>
      </c>
      <c r="P116" s="199">
        <v>-5156.5319810000074</v>
      </c>
      <c r="Q116" s="199">
        <v>-5156.5319810000074</v>
      </c>
      <c r="R116" s="199">
        <v>0</v>
      </c>
      <c r="S116" s="199">
        <v>0</v>
      </c>
      <c r="T116" s="199">
        <v>-11867.691664000005</v>
      </c>
      <c r="U116" s="199">
        <v>-11867.691664000005</v>
      </c>
      <c r="V116" s="199">
        <v>0</v>
      </c>
      <c r="W116" s="199">
        <v>0</v>
      </c>
      <c r="X116" s="199">
        <v>18997.362000000001</v>
      </c>
      <c r="Y116" s="199">
        <v>18997.362000000001</v>
      </c>
      <c r="Z116" s="199">
        <v>0</v>
      </c>
      <c r="AA116" s="199">
        <v>0</v>
      </c>
      <c r="AB116" s="199">
        <v>-6586.6347999999925</v>
      </c>
      <c r="AC116" s="199">
        <v>-6586.6347999999925</v>
      </c>
      <c r="AD116" s="199">
        <v>0</v>
      </c>
      <c r="AE116" s="199">
        <v>0</v>
      </c>
      <c r="AF116" s="199">
        <v>41053.266000000018</v>
      </c>
      <c r="AG116" s="199">
        <v>41053.266000000018</v>
      </c>
      <c r="AH116" s="199">
        <v>0</v>
      </c>
      <c r="AI116" s="199">
        <v>0</v>
      </c>
      <c r="AJ116" s="199">
        <v>15551.685525806388</v>
      </c>
      <c r="AK116" s="199">
        <v>15551.685525806388</v>
      </c>
      <c r="AL116" s="199">
        <v>0</v>
      </c>
      <c r="AM116" s="199">
        <v>0</v>
      </c>
    </row>
    <row r="117" spans="1:39" s="10" customFormat="1" x14ac:dyDescent="0.25">
      <c r="A117" s="60" t="s">
        <v>99</v>
      </c>
      <c r="B117" s="77" t="s">
        <v>99</v>
      </c>
      <c r="C117" s="79" t="s">
        <v>51</v>
      </c>
      <c r="D117" s="199">
        <v>0</v>
      </c>
      <c r="E117" s="199">
        <v>0</v>
      </c>
      <c r="F117" s="199">
        <v>0</v>
      </c>
      <c r="G117" s="199">
        <v>0</v>
      </c>
      <c r="H117" s="199">
        <v>0</v>
      </c>
      <c r="I117" s="199">
        <v>0</v>
      </c>
      <c r="J117" s="199">
        <v>0</v>
      </c>
      <c r="K117" s="199">
        <v>0</v>
      </c>
      <c r="L117" s="199">
        <v>0</v>
      </c>
      <c r="M117" s="199">
        <v>0</v>
      </c>
      <c r="N117" s="199">
        <v>0</v>
      </c>
      <c r="O117" s="199">
        <v>0</v>
      </c>
      <c r="P117" s="199">
        <v>0</v>
      </c>
      <c r="Q117" s="199">
        <v>0</v>
      </c>
      <c r="R117" s="199">
        <v>0</v>
      </c>
      <c r="S117" s="199">
        <v>0</v>
      </c>
      <c r="T117" s="199">
        <v>0</v>
      </c>
      <c r="U117" s="199">
        <v>0</v>
      </c>
      <c r="V117" s="199">
        <v>0</v>
      </c>
      <c r="W117" s="199">
        <v>0</v>
      </c>
      <c r="X117" s="199">
        <v>36.079400000000533</v>
      </c>
      <c r="Y117" s="199">
        <v>36.079400000000533</v>
      </c>
      <c r="Z117" s="199">
        <v>0</v>
      </c>
      <c r="AA117" s="199">
        <v>0</v>
      </c>
      <c r="AB117" s="199">
        <v>-164.78939999999966</v>
      </c>
      <c r="AC117" s="199">
        <v>-164.78939999999966</v>
      </c>
      <c r="AD117" s="199">
        <v>0</v>
      </c>
      <c r="AE117" s="199">
        <v>0</v>
      </c>
      <c r="AF117" s="199">
        <v>0</v>
      </c>
      <c r="AG117" s="199">
        <v>0</v>
      </c>
      <c r="AH117" s="199">
        <v>0</v>
      </c>
      <c r="AI117" s="199">
        <v>0</v>
      </c>
      <c r="AJ117" s="199">
        <v>0</v>
      </c>
      <c r="AK117" s="199">
        <v>0</v>
      </c>
      <c r="AL117" s="199">
        <v>0</v>
      </c>
      <c r="AM117" s="199">
        <v>0</v>
      </c>
    </row>
    <row r="118" spans="1:39" s="10" customFormat="1" x14ac:dyDescent="0.25">
      <c r="A118" s="60" t="s">
        <v>100</v>
      </c>
      <c r="B118" s="77" t="s">
        <v>100</v>
      </c>
      <c r="C118" s="79" t="s">
        <v>52</v>
      </c>
      <c r="D118" s="199">
        <v>63336.753530999995</v>
      </c>
      <c r="E118" s="199">
        <v>63336.753530999995</v>
      </c>
      <c r="F118" s="199">
        <v>0</v>
      </c>
      <c r="G118" s="199">
        <v>0</v>
      </c>
      <c r="H118" s="199">
        <v>28266.643654999985</v>
      </c>
      <c r="I118" s="199">
        <v>28266.643654999985</v>
      </c>
      <c r="J118" s="199">
        <v>0</v>
      </c>
      <c r="K118" s="199">
        <v>0</v>
      </c>
      <c r="L118" s="199">
        <v>27731.551935000029</v>
      </c>
      <c r="M118" s="199">
        <v>27678.62568282225</v>
      </c>
      <c r="N118" s="199">
        <v>0</v>
      </c>
      <c r="O118" s="199">
        <v>52.926252177777791</v>
      </c>
      <c r="P118" s="199">
        <v>-10115.911829000022</v>
      </c>
      <c r="Q118" s="199">
        <v>-10115.911829000022</v>
      </c>
      <c r="R118" s="199">
        <v>0</v>
      </c>
      <c r="S118" s="199">
        <v>0</v>
      </c>
      <c r="T118" s="199">
        <v>-53991.452519999963</v>
      </c>
      <c r="U118" s="199">
        <v>-53991.452519999963</v>
      </c>
      <c r="V118" s="199">
        <v>0</v>
      </c>
      <c r="W118" s="199">
        <v>0</v>
      </c>
      <c r="X118" s="199">
        <v>79893.397399999987</v>
      </c>
      <c r="Y118" s="199">
        <v>80684.89634782607</v>
      </c>
      <c r="Z118" s="199">
        <v>-791.49894782608726</v>
      </c>
      <c r="AA118" s="199">
        <v>0</v>
      </c>
      <c r="AB118" s="199">
        <v>-33343.552599999966</v>
      </c>
      <c r="AC118" s="199">
        <v>-33343.552599999966</v>
      </c>
      <c r="AD118" s="199">
        <v>0</v>
      </c>
      <c r="AE118" s="199">
        <v>0</v>
      </c>
      <c r="AF118" s="199">
        <v>175152.87100000016</v>
      </c>
      <c r="AG118" s="199">
        <v>175152.87100000016</v>
      </c>
      <c r="AH118" s="199">
        <v>0</v>
      </c>
      <c r="AI118" s="199">
        <v>0</v>
      </c>
      <c r="AJ118" s="199">
        <v>132431.25824580621</v>
      </c>
      <c r="AK118" s="199">
        <v>132431.25824580621</v>
      </c>
      <c r="AL118" s="199">
        <v>0</v>
      </c>
      <c r="AM118" s="199">
        <v>0</v>
      </c>
    </row>
    <row r="119" spans="1:39" s="10" customFormat="1" x14ac:dyDescent="0.25">
      <c r="A119" s="60" t="s">
        <v>101</v>
      </c>
      <c r="B119" s="77" t="s">
        <v>101</v>
      </c>
      <c r="C119" s="84" t="s">
        <v>17</v>
      </c>
      <c r="D119" s="199">
        <v>189484.33610800002</v>
      </c>
      <c r="E119" s="199">
        <v>321108.9918883795</v>
      </c>
      <c r="F119" s="199">
        <v>0</v>
      </c>
      <c r="G119" s="199">
        <v>-131624.65578037949</v>
      </c>
      <c r="H119" s="199">
        <v>64312.378129999895</v>
      </c>
      <c r="I119" s="199">
        <v>107402.62055681177</v>
      </c>
      <c r="J119" s="199">
        <v>-2618.3028351635153</v>
      </c>
      <c r="K119" s="199">
        <v>-40471.939591648363</v>
      </c>
      <c r="L119" s="199">
        <v>-516.38417300001311</v>
      </c>
      <c r="M119" s="199">
        <v>35968.491589186342</v>
      </c>
      <c r="N119" s="199">
        <v>0</v>
      </c>
      <c r="O119" s="199">
        <v>-36484.875762186355</v>
      </c>
      <c r="P119" s="199">
        <v>-34235.585948999942</v>
      </c>
      <c r="Q119" s="199">
        <v>-19829.757093190037</v>
      </c>
      <c r="R119" s="199">
        <v>0</v>
      </c>
      <c r="S119" s="199">
        <v>-14405.828855809908</v>
      </c>
      <c r="T119" s="199">
        <v>-151393.24627999999</v>
      </c>
      <c r="U119" s="199">
        <v>-126616.20346431818</v>
      </c>
      <c r="V119" s="199">
        <v>0</v>
      </c>
      <c r="W119" s="199">
        <v>-24777.042815681812</v>
      </c>
      <c r="X119" s="199">
        <v>99855.409599999984</v>
      </c>
      <c r="Y119" s="199">
        <v>158528.72725014339</v>
      </c>
      <c r="Z119" s="199">
        <v>0</v>
      </c>
      <c r="AA119" s="199">
        <v>-58673.317650143414</v>
      </c>
      <c r="AB119" s="199">
        <v>-147612.71539999987</v>
      </c>
      <c r="AC119" s="199">
        <v>-40495.560411734892</v>
      </c>
      <c r="AD119" s="199">
        <v>0</v>
      </c>
      <c r="AE119" s="199">
        <v>-107117.15498826497</v>
      </c>
      <c r="AF119" s="199">
        <v>214655.29779999997</v>
      </c>
      <c r="AG119" s="199">
        <v>232029.6647425073</v>
      </c>
      <c r="AH119" s="199">
        <v>0</v>
      </c>
      <c r="AI119" s="199">
        <v>-17374.366942507339</v>
      </c>
      <c r="AJ119" s="199">
        <v>6471.5901999998823</v>
      </c>
      <c r="AK119" s="199">
        <v>46002.783349999881</v>
      </c>
      <c r="AL119" s="199">
        <v>0</v>
      </c>
      <c r="AM119" s="199">
        <v>-39531.193149999999</v>
      </c>
    </row>
    <row r="120" spans="1:39" s="10" customFormat="1" x14ac:dyDescent="0.25">
      <c r="A120" s="60" t="s">
        <v>102</v>
      </c>
      <c r="B120" s="77" t="s">
        <v>102</v>
      </c>
      <c r="C120" s="79" t="s">
        <v>25</v>
      </c>
      <c r="D120" s="199">
        <v>3496.1763210000008</v>
      </c>
      <c r="E120" s="199">
        <v>6644.9836055027909</v>
      </c>
      <c r="F120" s="199">
        <v>0</v>
      </c>
      <c r="G120" s="199">
        <v>-3148.80728450279</v>
      </c>
      <c r="H120" s="199">
        <v>-1400.5382550000013</v>
      </c>
      <c r="I120" s="199">
        <v>2175.8780052121601</v>
      </c>
      <c r="J120" s="199">
        <v>0</v>
      </c>
      <c r="K120" s="199">
        <v>-3576.4162602121614</v>
      </c>
      <c r="L120" s="199">
        <v>-4005.9179060000006</v>
      </c>
      <c r="M120" s="199">
        <v>1001.4224793959002</v>
      </c>
      <c r="N120" s="199">
        <v>0</v>
      </c>
      <c r="O120" s="199">
        <v>-5007.3403853959007</v>
      </c>
      <c r="P120" s="199">
        <v>-4443.9602120000018</v>
      </c>
      <c r="Q120" s="199">
        <v>-427.65548188180355</v>
      </c>
      <c r="R120" s="199">
        <v>0</v>
      </c>
      <c r="S120" s="199">
        <v>-4016.3047301181982</v>
      </c>
      <c r="T120" s="199">
        <v>-22670.990567999997</v>
      </c>
      <c r="U120" s="199">
        <v>-3960.2907245890055</v>
      </c>
      <c r="V120" s="199">
        <v>0</v>
      </c>
      <c r="W120" s="199">
        <v>-18710.699843410992</v>
      </c>
      <c r="X120" s="199">
        <v>-590.53740000000289</v>
      </c>
      <c r="Y120" s="199">
        <v>4891.8653064739656</v>
      </c>
      <c r="Z120" s="199">
        <v>0</v>
      </c>
      <c r="AA120" s="199">
        <v>-5482.4027064739685</v>
      </c>
      <c r="AB120" s="199">
        <v>-9553.5253999999986</v>
      </c>
      <c r="AC120" s="199">
        <v>-1369.1862687354642</v>
      </c>
      <c r="AD120" s="199">
        <v>0</v>
      </c>
      <c r="AE120" s="199">
        <v>-8184.3391312645344</v>
      </c>
      <c r="AF120" s="199">
        <v>2982.2778000000026</v>
      </c>
      <c r="AG120" s="199">
        <v>4947.6155963311139</v>
      </c>
      <c r="AH120" s="199">
        <v>0</v>
      </c>
      <c r="AI120" s="199">
        <v>-1965.3377963311116</v>
      </c>
      <c r="AJ120" s="199">
        <v>3934.9715999999971</v>
      </c>
      <c r="AK120" s="199">
        <v>1338.728749999997</v>
      </c>
      <c r="AL120" s="199">
        <v>0</v>
      </c>
      <c r="AM120" s="199">
        <v>2596.2428500000001</v>
      </c>
    </row>
    <row r="121" spans="1:39" s="10" customFormat="1" x14ac:dyDescent="0.25">
      <c r="A121" s="60" t="s">
        <v>103</v>
      </c>
      <c r="B121" s="77" t="s">
        <v>103</v>
      </c>
      <c r="C121" s="79" t="s">
        <v>24</v>
      </c>
      <c r="D121" s="199">
        <v>185988.15978699998</v>
      </c>
      <c r="E121" s="199">
        <v>314464.00828287669</v>
      </c>
      <c r="F121" s="199">
        <v>0</v>
      </c>
      <c r="G121" s="199">
        <v>-128475.84849587669</v>
      </c>
      <c r="H121" s="199">
        <v>65712.916384999902</v>
      </c>
      <c r="I121" s="199">
        <v>105226.74255159961</v>
      </c>
      <c r="J121" s="199">
        <v>-2618.3028351635153</v>
      </c>
      <c r="K121" s="199">
        <v>-36895.523331436198</v>
      </c>
      <c r="L121" s="199">
        <v>3489.5337329999857</v>
      </c>
      <c r="M121" s="199">
        <v>34967.069109790442</v>
      </c>
      <c r="N121" s="199">
        <v>0</v>
      </c>
      <c r="O121" s="199">
        <v>-31477.535376790456</v>
      </c>
      <c r="P121" s="199">
        <v>-29791.625736999944</v>
      </c>
      <c r="Q121" s="199">
        <v>-19402.101611308233</v>
      </c>
      <c r="R121" s="199">
        <v>0</v>
      </c>
      <c r="S121" s="199">
        <v>-10389.524125691711</v>
      </c>
      <c r="T121" s="199">
        <v>-128722.255712</v>
      </c>
      <c r="U121" s="199">
        <v>-122655.91273972917</v>
      </c>
      <c r="V121" s="199">
        <v>0</v>
      </c>
      <c r="W121" s="199">
        <v>-6066.3429722708206</v>
      </c>
      <c r="X121" s="199">
        <v>100445.94699999997</v>
      </c>
      <c r="Y121" s="199">
        <v>153636.86194366941</v>
      </c>
      <c r="Z121" s="199">
        <v>0</v>
      </c>
      <c r="AA121" s="199">
        <v>-53190.914943669442</v>
      </c>
      <c r="AB121" s="199">
        <v>-138059.18999999986</v>
      </c>
      <c r="AC121" s="199">
        <v>-39126.374142999426</v>
      </c>
      <c r="AD121" s="199">
        <v>0</v>
      </c>
      <c r="AE121" s="199">
        <v>-98932.815857000431</v>
      </c>
      <c r="AF121" s="199">
        <v>211673.01999999996</v>
      </c>
      <c r="AG121" s="199">
        <v>227082.0491461762</v>
      </c>
      <c r="AH121" s="199">
        <v>0</v>
      </c>
      <c r="AI121" s="199">
        <v>-15409.029146176226</v>
      </c>
      <c r="AJ121" s="199">
        <v>2536.6185999998852</v>
      </c>
      <c r="AK121" s="199">
        <v>44664.054599999887</v>
      </c>
      <c r="AL121" s="199">
        <v>0</v>
      </c>
      <c r="AM121" s="199">
        <v>-42127.436000000002</v>
      </c>
    </row>
    <row r="122" spans="1:39" s="10" customFormat="1" x14ac:dyDescent="0.25">
      <c r="A122" s="60">
        <v>4.5</v>
      </c>
      <c r="B122" s="77">
        <v>4.5</v>
      </c>
      <c r="C122" s="42" t="s">
        <v>177</v>
      </c>
      <c r="D122" s="199">
        <v>95682.766232000009</v>
      </c>
      <c r="E122" s="199">
        <v>95682.766232000009</v>
      </c>
      <c r="F122" s="199">
        <v>0</v>
      </c>
      <c r="G122" s="199">
        <v>0</v>
      </c>
      <c r="H122" s="199">
        <v>37381.576899999978</v>
      </c>
      <c r="I122" s="199">
        <v>37511.344835732642</v>
      </c>
      <c r="J122" s="199">
        <v>0</v>
      </c>
      <c r="K122" s="199">
        <v>-129.76793573266622</v>
      </c>
      <c r="L122" s="199">
        <v>18817.913609999989</v>
      </c>
      <c r="M122" s="199">
        <v>18141.41406504991</v>
      </c>
      <c r="N122" s="199">
        <v>0</v>
      </c>
      <c r="O122" s="199">
        <v>676.49954495007842</v>
      </c>
      <c r="P122" s="199">
        <v>-107494.41224199999</v>
      </c>
      <c r="Q122" s="199">
        <v>-19201.883115582976</v>
      </c>
      <c r="R122" s="199">
        <v>0</v>
      </c>
      <c r="S122" s="199">
        <v>-88292.529126417008</v>
      </c>
      <c r="T122" s="199">
        <v>-85499.157080000004</v>
      </c>
      <c r="U122" s="199">
        <v>-43136.132069220854</v>
      </c>
      <c r="V122" s="199">
        <v>0</v>
      </c>
      <c r="W122" s="199">
        <v>-42363.025010779151</v>
      </c>
      <c r="X122" s="199">
        <v>34732.170999999988</v>
      </c>
      <c r="Y122" s="199">
        <v>60951.357554610622</v>
      </c>
      <c r="Z122" s="199">
        <v>0</v>
      </c>
      <c r="AA122" s="199">
        <v>-26219.186554610631</v>
      </c>
      <c r="AB122" s="199">
        <v>-14175.021599999944</v>
      </c>
      <c r="AC122" s="199">
        <v>-23848.479078260818</v>
      </c>
      <c r="AD122" s="199">
        <v>0</v>
      </c>
      <c r="AE122" s="199">
        <v>9673.4574782608743</v>
      </c>
      <c r="AF122" s="199">
        <v>-50592.493200000019</v>
      </c>
      <c r="AG122" s="199">
        <v>49977.360439865974</v>
      </c>
      <c r="AH122" s="199">
        <v>0</v>
      </c>
      <c r="AI122" s="199">
        <v>-100569.85363986599</v>
      </c>
      <c r="AJ122" s="199">
        <v>47250.638999999945</v>
      </c>
      <c r="AK122" s="199">
        <v>13966.774399999946</v>
      </c>
      <c r="AL122" s="199">
        <v>0</v>
      </c>
      <c r="AM122" s="199">
        <v>33283.864600000001</v>
      </c>
    </row>
    <row r="123" spans="1:39" s="10" customFormat="1" x14ac:dyDescent="0.25">
      <c r="A123" s="60" t="s">
        <v>76</v>
      </c>
      <c r="B123" s="77" t="s">
        <v>76</v>
      </c>
      <c r="C123" s="43" t="s">
        <v>17</v>
      </c>
      <c r="D123" s="199">
        <v>95682.766232000009</v>
      </c>
      <c r="E123" s="199">
        <v>95682.766232000009</v>
      </c>
      <c r="F123" s="199">
        <v>0</v>
      </c>
      <c r="G123" s="199">
        <v>0</v>
      </c>
      <c r="H123" s="199">
        <v>37381.576899999978</v>
      </c>
      <c r="I123" s="199">
        <v>37511.344835732642</v>
      </c>
      <c r="J123" s="199">
        <v>0</v>
      </c>
      <c r="K123" s="199">
        <v>-129.76793573266622</v>
      </c>
      <c r="L123" s="199">
        <v>18817.913609999989</v>
      </c>
      <c r="M123" s="199">
        <v>18141.41406504991</v>
      </c>
      <c r="N123" s="199">
        <v>0</v>
      </c>
      <c r="O123" s="199">
        <v>676.49954495007842</v>
      </c>
      <c r="P123" s="199">
        <v>-107494.41224199999</v>
      </c>
      <c r="Q123" s="199">
        <v>-19201.883115582976</v>
      </c>
      <c r="R123" s="199">
        <v>0</v>
      </c>
      <c r="S123" s="199">
        <v>-88292.529126417008</v>
      </c>
      <c r="T123" s="199">
        <v>-85499.157080000004</v>
      </c>
      <c r="U123" s="199">
        <v>-43136.132069220854</v>
      </c>
      <c r="V123" s="199">
        <v>0</v>
      </c>
      <c r="W123" s="199">
        <v>-42363.025010779151</v>
      </c>
      <c r="X123" s="199">
        <v>34732.170999999988</v>
      </c>
      <c r="Y123" s="199">
        <v>60951.357554610622</v>
      </c>
      <c r="Z123" s="199">
        <v>0</v>
      </c>
      <c r="AA123" s="199">
        <v>-26219.186554610631</v>
      </c>
      <c r="AB123" s="199">
        <v>-14175.021599999944</v>
      </c>
      <c r="AC123" s="199">
        <v>-23848.479078260818</v>
      </c>
      <c r="AD123" s="199">
        <v>0</v>
      </c>
      <c r="AE123" s="199">
        <v>9673.4574782608743</v>
      </c>
      <c r="AF123" s="199">
        <v>-50592.493200000019</v>
      </c>
      <c r="AG123" s="199">
        <v>49977.360439865974</v>
      </c>
      <c r="AH123" s="199">
        <v>0</v>
      </c>
      <c r="AI123" s="199">
        <v>-100569.85363986599</v>
      </c>
      <c r="AJ123" s="199">
        <v>47250.638999999945</v>
      </c>
      <c r="AK123" s="199">
        <v>13966.774399999946</v>
      </c>
      <c r="AL123" s="199">
        <v>0</v>
      </c>
      <c r="AM123" s="199">
        <v>33283.864600000001</v>
      </c>
    </row>
    <row r="124" spans="1:39" s="10" customFormat="1" x14ac:dyDescent="0.25">
      <c r="A124" s="60" t="s">
        <v>77</v>
      </c>
      <c r="B124" s="77" t="s">
        <v>77</v>
      </c>
      <c r="C124" s="79" t="s">
        <v>40</v>
      </c>
      <c r="D124" s="199">
        <v>83186.783483000007</v>
      </c>
      <c r="E124" s="199">
        <v>83186.783483000007</v>
      </c>
      <c r="F124" s="199">
        <v>0</v>
      </c>
      <c r="G124" s="199">
        <v>0</v>
      </c>
      <c r="H124" s="199">
        <v>31322.116678999981</v>
      </c>
      <c r="I124" s="199">
        <v>31044.687770498313</v>
      </c>
      <c r="J124" s="199">
        <v>0</v>
      </c>
      <c r="K124" s="199">
        <v>277.42890850166879</v>
      </c>
      <c r="L124" s="199">
        <v>33928.022138999993</v>
      </c>
      <c r="M124" s="199">
        <v>16933.150296549913</v>
      </c>
      <c r="N124" s="199">
        <v>0</v>
      </c>
      <c r="O124" s="199">
        <v>16994.87184245008</v>
      </c>
      <c r="P124" s="199">
        <v>-79372.637768999994</v>
      </c>
      <c r="Q124" s="199">
        <v>-18400.452164805181</v>
      </c>
      <c r="R124" s="199">
        <v>0</v>
      </c>
      <c r="S124" s="199">
        <v>-60972.185604194812</v>
      </c>
      <c r="T124" s="199">
        <v>-84853.998928000001</v>
      </c>
      <c r="U124" s="199">
        <v>-42490.97391722085</v>
      </c>
      <c r="V124" s="199">
        <v>0</v>
      </c>
      <c r="W124" s="199">
        <v>-42363.025010779151</v>
      </c>
      <c r="X124" s="199">
        <v>33815.367599999998</v>
      </c>
      <c r="Y124" s="199">
        <v>60034.554154610625</v>
      </c>
      <c r="Z124" s="199">
        <v>0</v>
      </c>
      <c r="AA124" s="199">
        <v>-26219.186554610631</v>
      </c>
      <c r="AB124" s="199">
        <v>-13826.645199999943</v>
      </c>
      <c r="AC124" s="199">
        <v>-23500.102678260817</v>
      </c>
      <c r="AD124" s="199">
        <v>0</v>
      </c>
      <c r="AE124" s="199">
        <v>9673.4574782608743</v>
      </c>
      <c r="AF124" s="199">
        <v>-51868.373000000021</v>
      </c>
      <c r="AG124" s="199">
        <v>48701.480639865971</v>
      </c>
      <c r="AH124" s="199">
        <v>0</v>
      </c>
      <c r="AI124" s="199">
        <v>-100569.85363986599</v>
      </c>
      <c r="AJ124" s="199">
        <v>47074.593999999946</v>
      </c>
      <c r="AK124" s="199">
        <v>13790.729399999946</v>
      </c>
      <c r="AL124" s="199">
        <v>0</v>
      </c>
      <c r="AM124" s="199">
        <v>33283.864600000001</v>
      </c>
    </row>
    <row r="125" spans="1:39" s="10" customFormat="1" x14ac:dyDescent="0.25">
      <c r="A125" s="60" t="s">
        <v>78</v>
      </c>
      <c r="B125" s="77" t="s">
        <v>78</v>
      </c>
      <c r="C125" s="79" t="s">
        <v>24</v>
      </c>
      <c r="D125" s="199">
        <v>12495.982748999999</v>
      </c>
      <c r="E125" s="199">
        <v>12495.982748999999</v>
      </c>
      <c r="F125" s="199">
        <v>0</v>
      </c>
      <c r="G125" s="199">
        <v>0</v>
      </c>
      <c r="H125" s="199">
        <v>6059.4602209999966</v>
      </c>
      <c r="I125" s="199">
        <v>6466.6570652343316</v>
      </c>
      <c r="J125" s="199">
        <v>0</v>
      </c>
      <c r="K125" s="199">
        <v>-407.196844234335</v>
      </c>
      <c r="L125" s="199">
        <v>-15110.108529000005</v>
      </c>
      <c r="M125" s="199">
        <v>1208.2637684999972</v>
      </c>
      <c r="N125" s="199">
        <v>0</v>
      </c>
      <c r="O125" s="199">
        <v>-16318.372297500002</v>
      </c>
      <c r="P125" s="199">
        <v>-28121.774472999998</v>
      </c>
      <c r="Q125" s="199">
        <v>-801.43095077779435</v>
      </c>
      <c r="R125" s="199">
        <v>0</v>
      </c>
      <c r="S125" s="199">
        <v>-27320.343522222203</v>
      </c>
      <c r="T125" s="199">
        <v>-645.15815200000088</v>
      </c>
      <c r="U125" s="199">
        <v>-645.15815200000088</v>
      </c>
      <c r="V125" s="199">
        <v>0</v>
      </c>
      <c r="W125" s="199">
        <v>0</v>
      </c>
      <c r="X125" s="199">
        <v>916.80340000000035</v>
      </c>
      <c r="Y125" s="199">
        <v>916.80340000000035</v>
      </c>
      <c r="Z125" s="199">
        <v>0</v>
      </c>
      <c r="AA125" s="199">
        <v>0</v>
      </c>
      <c r="AB125" s="199">
        <v>-348.37639999999965</v>
      </c>
      <c r="AC125" s="199">
        <v>-348.37639999999965</v>
      </c>
      <c r="AD125" s="199">
        <v>0</v>
      </c>
      <c r="AE125" s="199">
        <v>0</v>
      </c>
      <c r="AF125" s="199">
        <v>1275.8798000000002</v>
      </c>
      <c r="AG125" s="199">
        <v>1275.8798000000002</v>
      </c>
      <c r="AH125" s="199">
        <v>0</v>
      </c>
      <c r="AI125" s="199">
        <v>0</v>
      </c>
      <c r="AJ125" s="199">
        <v>176.04499999999962</v>
      </c>
      <c r="AK125" s="199">
        <v>176.04499999999962</v>
      </c>
      <c r="AL125" s="199">
        <v>0</v>
      </c>
      <c r="AM125" s="199">
        <v>0</v>
      </c>
    </row>
    <row r="126" spans="1:39" s="10" customFormat="1" x14ac:dyDescent="0.25">
      <c r="A126" s="60"/>
      <c r="B126" s="77"/>
      <c r="C126" s="41" t="s">
        <v>184</v>
      </c>
      <c r="D126" s="199">
        <v>0</v>
      </c>
      <c r="E126" s="199">
        <v>0</v>
      </c>
      <c r="F126" s="199">
        <v>0</v>
      </c>
      <c r="G126" s="199">
        <v>0</v>
      </c>
      <c r="H126" s="199">
        <v>0</v>
      </c>
      <c r="I126" s="199">
        <v>0</v>
      </c>
      <c r="J126" s="199">
        <v>0</v>
      </c>
      <c r="K126" s="199">
        <v>0</v>
      </c>
      <c r="L126" s="199">
        <v>0</v>
      </c>
      <c r="M126" s="199">
        <v>0</v>
      </c>
      <c r="N126" s="199">
        <v>0</v>
      </c>
      <c r="O126" s="199">
        <v>0</v>
      </c>
      <c r="P126" s="199">
        <v>0</v>
      </c>
      <c r="Q126" s="199">
        <v>0</v>
      </c>
      <c r="R126" s="199">
        <v>0</v>
      </c>
      <c r="S126" s="199">
        <v>0</v>
      </c>
      <c r="T126" s="199">
        <v>0</v>
      </c>
      <c r="U126" s="199">
        <v>0</v>
      </c>
      <c r="V126" s="199">
        <v>0</v>
      </c>
      <c r="W126" s="199">
        <v>0</v>
      </c>
      <c r="X126" s="199">
        <v>0</v>
      </c>
      <c r="Y126" s="199">
        <v>0</v>
      </c>
      <c r="Z126" s="199">
        <v>0</v>
      </c>
      <c r="AA126" s="199">
        <v>0</v>
      </c>
      <c r="AB126" s="199">
        <v>0</v>
      </c>
      <c r="AC126" s="199">
        <v>0</v>
      </c>
      <c r="AD126" s="199">
        <v>0</v>
      </c>
      <c r="AE126" s="199">
        <v>0</v>
      </c>
      <c r="AF126" s="199">
        <v>1145.8728000000001</v>
      </c>
      <c r="AG126" s="199">
        <v>10.117467633110294</v>
      </c>
      <c r="AH126" s="199">
        <v>0</v>
      </c>
      <c r="AI126" s="199">
        <v>1135.7553323668899</v>
      </c>
      <c r="AJ126" s="199">
        <v>90.788799999999796</v>
      </c>
      <c r="AK126" s="199">
        <v>127.35739999999991</v>
      </c>
      <c r="AL126" s="199">
        <v>0</v>
      </c>
      <c r="AM126" s="199">
        <v>-36.568600000000117</v>
      </c>
    </row>
    <row r="127" spans="1:39" s="10" customFormat="1" x14ac:dyDescent="0.25">
      <c r="A127" s="60"/>
      <c r="B127" s="77"/>
      <c r="C127" s="42" t="s">
        <v>32</v>
      </c>
      <c r="D127" s="199">
        <v>0</v>
      </c>
      <c r="E127" s="199">
        <v>0</v>
      </c>
      <c r="F127" s="199">
        <v>0</v>
      </c>
      <c r="G127" s="199">
        <v>0</v>
      </c>
      <c r="H127" s="199">
        <v>0</v>
      </c>
      <c r="I127" s="199">
        <v>0</v>
      </c>
      <c r="J127" s="199">
        <v>0</v>
      </c>
      <c r="K127" s="199">
        <v>0</v>
      </c>
      <c r="L127" s="199">
        <v>0</v>
      </c>
      <c r="M127" s="199">
        <v>0</v>
      </c>
      <c r="N127" s="199">
        <v>0</v>
      </c>
      <c r="O127" s="199">
        <v>0</v>
      </c>
      <c r="P127" s="199">
        <v>0</v>
      </c>
      <c r="Q127" s="199">
        <v>0</v>
      </c>
      <c r="R127" s="199">
        <v>0</v>
      </c>
      <c r="S127" s="199">
        <v>0</v>
      </c>
      <c r="T127" s="199">
        <v>0</v>
      </c>
      <c r="U127" s="199">
        <v>0</v>
      </c>
      <c r="V127" s="199">
        <v>0</v>
      </c>
      <c r="W127" s="199">
        <v>0</v>
      </c>
      <c r="X127" s="199">
        <v>0</v>
      </c>
      <c r="Y127" s="199">
        <v>0</v>
      </c>
      <c r="Z127" s="199">
        <v>0</v>
      </c>
      <c r="AA127" s="199">
        <v>0</v>
      </c>
      <c r="AB127" s="199">
        <v>0</v>
      </c>
      <c r="AC127" s="199">
        <v>0</v>
      </c>
      <c r="AD127" s="199">
        <v>0</v>
      </c>
      <c r="AE127" s="199">
        <v>0</v>
      </c>
      <c r="AF127" s="199">
        <v>71.288199999999975</v>
      </c>
      <c r="AG127" s="199">
        <v>49.15789096644437</v>
      </c>
      <c r="AH127" s="199">
        <v>0</v>
      </c>
      <c r="AI127" s="199">
        <v>22.130309033555605</v>
      </c>
      <c r="AJ127" s="199">
        <v>-37.080200000000005</v>
      </c>
      <c r="AK127" s="199">
        <v>-0.51160000000000139</v>
      </c>
      <c r="AL127" s="199">
        <v>0</v>
      </c>
      <c r="AM127" s="199">
        <v>-36.568600000000004</v>
      </c>
    </row>
    <row r="128" spans="1:39" s="10" customFormat="1" x14ac:dyDescent="0.25">
      <c r="A128" s="60"/>
      <c r="B128" s="77"/>
      <c r="C128" s="47" t="s">
        <v>182</v>
      </c>
      <c r="D128" s="199">
        <v>0</v>
      </c>
      <c r="E128" s="199">
        <v>0</v>
      </c>
      <c r="F128" s="199">
        <v>0</v>
      </c>
      <c r="G128" s="199">
        <v>0</v>
      </c>
      <c r="H128" s="199">
        <v>0</v>
      </c>
      <c r="I128" s="199">
        <v>0</v>
      </c>
      <c r="J128" s="199">
        <v>0</v>
      </c>
      <c r="K128" s="199">
        <v>0</v>
      </c>
      <c r="L128" s="199">
        <v>0</v>
      </c>
      <c r="M128" s="199">
        <v>0</v>
      </c>
      <c r="N128" s="199">
        <v>0</v>
      </c>
      <c r="O128" s="199">
        <v>0</v>
      </c>
      <c r="P128" s="199">
        <v>0</v>
      </c>
      <c r="Q128" s="199">
        <v>0</v>
      </c>
      <c r="R128" s="199">
        <v>0</v>
      </c>
      <c r="S128" s="199">
        <v>0</v>
      </c>
      <c r="T128" s="199">
        <v>0</v>
      </c>
      <c r="U128" s="199">
        <v>0</v>
      </c>
      <c r="V128" s="199">
        <v>0</v>
      </c>
      <c r="W128" s="199">
        <v>0</v>
      </c>
      <c r="X128" s="199">
        <v>0</v>
      </c>
      <c r="Y128" s="199">
        <v>0</v>
      </c>
      <c r="Z128" s="199">
        <v>0</v>
      </c>
      <c r="AA128" s="199">
        <v>0</v>
      </c>
      <c r="AB128" s="199">
        <v>0</v>
      </c>
      <c r="AC128" s="199">
        <v>0</v>
      </c>
      <c r="AD128" s="199">
        <v>0</v>
      </c>
      <c r="AE128" s="199">
        <v>0</v>
      </c>
      <c r="AF128" s="199">
        <v>71.288199999999975</v>
      </c>
      <c r="AG128" s="199">
        <v>49.15789096644437</v>
      </c>
      <c r="AH128" s="199">
        <v>0</v>
      </c>
      <c r="AI128" s="199">
        <v>22.130309033555605</v>
      </c>
      <c r="AJ128" s="199">
        <v>-37.080200000000005</v>
      </c>
      <c r="AK128" s="199">
        <v>-0.51160000000000139</v>
      </c>
      <c r="AL128" s="199">
        <v>0</v>
      </c>
      <c r="AM128" s="199">
        <v>-36.568600000000004</v>
      </c>
    </row>
    <row r="129" spans="1:39" s="10" customFormat="1" x14ac:dyDescent="0.25">
      <c r="A129" s="60"/>
      <c r="B129" s="77"/>
      <c r="C129" s="44" t="s">
        <v>183</v>
      </c>
      <c r="D129" s="199">
        <v>0</v>
      </c>
      <c r="E129" s="199">
        <v>0</v>
      </c>
      <c r="F129" s="199">
        <v>0</v>
      </c>
      <c r="G129" s="199">
        <v>0</v>
      </c>
      <c r="H129" s="199">
        <v>0</v>
      </c>
      <c r="I129" s="199">
        <v>0</v>
      </c>
      <c r="J129" s="199">
        <v>0</v>
      </c>
      <c r="K129" s="199">
        <v>0</v>
      </c>
      <c r="L129" s="199">
        <v>0</v>
      </c>
      <c r="M129" s="199">
        <v>0</v>
      </c>
      <c r="N129" s="199">
        <v>0</v>
      </c>
      <c r="O129" s="199">
        <v>0</v>
      </c>
      <c r="P129" s="199">
        <v>0</v>
      </c>
      <c r="Q129" s="199">
        <v>0</v>
      </c>
      <c r="R129" s="199">
        <v>0</v>
      </c>
      <c r="S129" s="199">
        <v>0</v>
      </c>
      <c r="T129" s="199">
        <v>0</v>
      </c>
      <c r="U129" s="199">
        <v>0</v>
      </c>
      <c r="V129" s="199">
        <v>0</v>
      </c>
      <c r="W129" s="199">
        <v>0</v>
      </c>
      <c r="X129" s="199">
        <v>0</v>
      </c>
      <c r="Y129" s="199">
        <v>0</v>
      </c>
      <c r="Z129" s="199">
        <v>0</v>
      </c>
      <c r="AA129" s="199">
        <v>0</v>
      </c>
      <c r="AB129" s="199">
        <v>0</v>
      </c>
      <c r="AC129" s="199">
        <v>0</v>
      </c>
      <c r="AD129" s="199">
        <v>0</v>
      </c>
      <c r="AE129" s="199">
        <v>0</v>
      </c>
      <c r="AF129" s="199">
        <v>0</v>
      </c>
      <c r="AG129" s="199">
        <v>0</v>
      </c>
      <c r="AH129" s="199">
        <v>0</v>
      </c>
      <c r="AI129" s="199">
        <v>0</v>
      </c>
      <c r="AJ129" s="199">
        <v>0</v>
      </c>
      <c r="AK129" s="199">
        <v>0</v>
      </c>
      <c r="AL129" s="199">
        <v>0</v>
      </c>
      <c r="AM129" s="199">
        <v>0</v>
      </c>
    </row>
    <row r="130" spans="1:39" s="10" customFormat="1" x14ac:dyDescent="0.25">
      <c r="A130" s="60"/>
      <c r="B130" s="77"/>
      <c r="C130" s="42" t="s">
        <v>9</v>
      </c>
      <c r="D130" s="199">
        <v>0</v>
      </c>
      <c r="E130" s="199">
        <v>0</v>
      </c>
      <c r="F130" s="199">
        <v>0</v>
      </c>
      <c r="G130" s="199">
        <v>0</v>
      </c>
      <c r="H130" s="199">
        <v>0</v>
      </c>
      <c r="I130" s="199">
        <v>0</v>
      </c>
      <c r="J130" s="199">
        <v>0</v>
      </c>
      <c r="K130" s="199">
        <v>0</v>
      </c>
      <c r="L130" s="199">
        <v>0</v>
      </c>
      <c r="M130" s="199">
        <v>0</v>
      </c>
      <c r="N130" s="199">
        <v>0</v>
      </c>
      <c r="O130" s="199">
        <v>0</v>
      </c>
      <c r="P130" s="199">
        <v>0</v>
      </c>
      <c r="Q130" s="199">
        <v>0</v>
      </c>
      <c r="R130" s="199">
        <v>0</v>
      </c>
      <c r="S130" s="199">
        <v>0</v>
      </c>
      <c r="T130" s="199">
        <v>0</v>
      </c>
      <c r="U130" s="199">
        <v>0</v>
      </c>
      <c r="V130" s="199">
        <v>0</v>
      </c>
      <c r="W130" s="199">
        <v>0</v>
      </c>
      <c r="X130" s="199">
        <v>0</v>
      </c>
      <c r="Y130" s="199">
        <v>0</v>
      </c>
      <c r="Z130" s="199">
        <v>0</v>
      </c>
      <c r="AA130" s="199">
        <v>0</v>
      </c>
      <c r="AB130" s="199">
        <v>0</v>
      </c>
      <c r="AC130" s="199">
        <v>0</v>
      </c>
      <c r="AD130" s="199">
        <v>0</v>
      </c>
      <c r="AE130" s="199">
        <v>0</v>
      </c>
      <c r="AF130" s="199">
        <v>1074.5846000000001</v>
      </c>
      <c r="AG130" s="199">
        <v>-39.040423333334076</v>
      </c>
      <c r="AH130" s="199">
        <v>0</v>
      </c>
      <c r="AI130" s="199">
        <v>1113.6250233333342</v>
      </c>
      <c r="AJ130" s="199">
        <v>127.8689999999998</v>
      </c>
      <c r="AK130" s="199">
        <v>127.86899999999991</v>
      </c>
      <c r="AL130" s="199">
        <v>0</v>
      </c>
      <c r="AM130" s="199">
        <v>-1.1368683772161603E-13</v>
      </c>
    </row>
    <row r="131" spans="1:39" s="10" customFormat="1" x14ac:dyDescent="0.25">
      <c r="A131" s="60"/>
      <c r="B131" s="77"/>
      <c r="C131" s="47" t="s">
        <v>182</v>
      </c>
      <c r="D131" s="199">
        <v>0</v>
      </c>
      <c r="E131" s="199">
        <v>0</v>
      </c>
      <c r="F131" s="199">
        <v>0</v>
      </c>
      <c r="G131" s="199">
        <v>0</v>
      </c>
      <c r="H131" s="199">
        <v>0</v>
      </c>
      <c r="I131" s="199">
        <v>0</v>
      </c>
      <c r="J131" s="199">
        <v>0</v>
      </c>
      <c r="K131" s="199">
        <v>0</v>
      </c>
      <c r="L131" s="199">
        <v>0</v>
      </c>
      <c r="M131" s="199">
        <v>0</v>
      </c>
      <c r="N131" s="199">
        <v>0</v>
      </c>
      <c r="O131" s="199">
        <v>0</v>
      </c>
      <c r="P131" s="199">
        <v>0</v>
      </c>
      <c r="Q131" s="199">
        <v>0</v>
      </c>
      <c r="R131" s="199">
        <v>0</v>
      </c>
      <c r="S131" s="199">
        <v>0</v>
      </c>
      <c r="T131" s="199">
        <v>0</v>
      </c>
      <c r="U131" s="199">
        <v>0</v>
      </c>
      <c r="V131" s="199">
        <v>0</v>
      </c>
      <c r="W131" s="199">
        <v>0</v>
      </c>
      <c r="X131" s="199">
        <v>0</v>
      </c>
      <c r="Y131" s="199">
        <v>0</v>
      </c>
      <c r="Z131" s="199">
        <v>0</v>
      </c>
      <c r="AA131" s="199">
        <v>0</v>
      </c>
      <c r="AB131" s="199">
        <v>0</v>
      </c>
      <c r="AC131" s="199">
        <v>0</v>
      </c>
      <c r="AD131" s="199">
        <v>0</v>
      </c>
      <c r="AE131" s="199">
        <v>0</v>
      </c>
      <c r="AF131" s="199">
        <v>1074.5846000000001</v>
      </c>
      <c r="AG131" s="199">
        <v>-39.040423333334076</v>
      </c>
      <c r="AH131" s="199">
        <v>0</v>
      </c>
      <c r="AI131" s="199">
        <v>1113.6250233333342</v>
      </c>
      <c r="AJ131" s="199">
        <v>127.8689999999998</v>
      </c>
      <c r="AK131" s="199">
        <v>127.86899999999991</v>
      </c>
      <c r="AL131" s="199">
        <v>0</v>
      </c>
      <c r="AM131" s="199">
        <v>-1.1368683772161603E-13</v>
      </c>
    </row>
    <row r="132" spans="1:39" s="10" customFormat="1" x14ac:dyDescent="0.25">
      <c r="A132" s="60"/>
      <c r="B132" s="77"/>
      <c r="C132" s="44" t="s">
        <v>183</v>
      </c>
      <c r="D132" s="199">
        <v>0</v>
      </c>
      <c r="E132" s="199">
        <v>0</v>
      </c>
      <c r="F132" s="199">
        <v>0</v>
      </c>
      <c r="G132" s="199">
        <v>0</v>
      </c>
      <c r="H132" s="199">
        <v>0</v>
      </c>
      <c r="I132" s="199">
        <v>0</v>
      </c>
      <c r="J132" s="199">
        <v>0</v>
      </c>
      <c r="K132" s="199">
        <v>0</v>
      </c>
      <c r="L132" s="199">
        <v>0</v>
      </c>
      <c r="M132" s="199">
        <v>0</v>
      </c>
      <c r="N132" s="199">
        <v>0</v>
      </c>
      <c r="O132" s="199">
        <v>0</v>
      </c>
      <c r="P132" s="199">
        <v>0</v>
      </c>
      <c r="Q132" s="199">
        <v>0</v>
      </c>
      <c r="R132" s="199">
        <v>0</v>
      </c>
      <c r="S132" s="199">
        <v>0</v>
      </c>
      <c r="T132" s="199">
        <v>0</v>
      </c>
      <c r="U132" s="199">
        <v>0</v>
      </c>
      <c r="V132" s="199">
        <v>0</v>
      </c>
      <c r="W132" s="199">
        <v>0</v>
      </c>
      <c r="X132" s="199">
        <v>0</v>
      </c>
      <c r="Y132" s="199">
        <v>0</v>
      </c>
      <c r="Z132" s="199">
        <v>0</v>
      </c>
      <c r="AA132" s="199">
        <v>0</v>
      </c>
      <c r="AB132" s="199">
        <v>0</v>
      </c>
      <c r="AC132" s="199">
        <v>0</v>
      </c>
      <c r="AD132" s="199">
        <v>0</v>
      </c>
      <c r="AE132" s="199">
        <v>0</v>
      </c>
      <c r="AF132" s="199">
        <v>0</v>
      </c>
      <c r="AG132" s="199">
        <v>0</v>
      </c>
      <c r="AH132" s="199">
        <v>0</v>
      </c>
      <c r="AI132" s="199">
        <v>0</v>
      </c>
      <c r="AJ132" s="199">
        <v>0</v>
      </c>
      <c r="AK132" s="199">
        <v>0</v>
      </c>
      <c r="AL132" s="199">
        <v>0</v>
      </c>
      <c r="AM132" s="199">
        <v>0</v>
      </c>
    </row>
    <row r="133" spans="1:39" s="10" customFormat="1" x14ac:dyDescent="0.25">
      <c r="A133" s="60"/>
      <c r="B133" s="77"/>
      <c r="C133" s="42" t="s">
        <v>17</v>
      </c>
      <c r="D133" s="199">
        <v>0</v>
      </c>
      <c r="E133" s="199">
        <v>0</v>
      </c>
      <c r="F133" s="199">
        <v>0</v>
      </c>
      <c r="G133" s="199">
        <v>0</v>
      </c>
      <c r="H133" s="199">
        <v>0</v>
      </c>
      <c r="I133" s="199">
        <v>0</v>
      </c>
      <c r="J133" s="199">
        <v>0</v>
      </c>
      <c r="K133" s="199">
        <v>0</v>
      </c>
      <c r="L133" s="199">
        <v>0</v>
      </c>
      <c r="M133" s="199">
        <v>0</v>
      </c>
      <c r="N133" s="199">
        <v>0</v>
      </c>
      <c r="O133" s="199">
        <v>0</v>
      </c>
      <c r="P133" s="199">
        <v>0</v>
      </c>
      <c r="Q133" s="199">
        <v>0</v>
      </c>
      <c r="R133" s="199">
        <v>0</v>
      </c>
      <c r="S133" s="199">
        <v>0</v>
      </c>
      <c r="T133" s="199">
        <v>0</v>
      </c>
      <c r="U133" s="199">
        <v>0</v>
      </c>
      <c r="V133" s="199">
        <v>0</v>
      </c>
      <c r="W133" s="199">
        <v>0</v>
      </c>
      <c r="X133" s="199">
        <v>0</v>
      </c>
      <c r="Y133" s="199">
        <v>0</v>
      </c>
      <c r="Z133" s="199">
        <v>0</v>
      </c>
      <c r="AA133" s="199">
        <v>0</v>
      </c>
      <c r="AB133" s="199">
        <v>0</v>
      </c>
      <c r="AC133" s="199">
        <v>0</v>
      </c>
      <c r="AD133" s="199">
        <v>0</v>
      </c>
      <c r="AE133" s="199">
        <v>0</v>
      </c>
      <c r="AF133" s="199">
        <v>0</v>
      </c>
      <c r="AG133" s="199">
        <v>0</v>
      </c>
      <c r="AH133" s="199">
        <v>0</v>
      </c>
      <c r="AI133" s="199">
        <v>0</v>
      </c>
      <c r="AJ133" s="199">
        <v>0</v>
      </c>
      <c r="AK133" s="199">
        <v>0</v>
      </c>
      <c r="AL133" s="199">
        <v>0</v>
      </c>
      <c r="AM133" s="199">
        <v>0</v>
      </c>
    </row>
    <row r="134" spans="1:39" s="10" customFormat="1" x14ac:dyDescent="0.25">
      <c r="A134" s="60"/>
      <c r="B134" s="77"/>
      <c r="C134" s="47" t="s">
        <v>182</v>
      </c>
      <c r="D134" s="199">
        <v>0</v>
      </c>
      <c r="E134" s="199">
        <v>0</v>
      </c>
      <c r="F134" s="199">
        <v>0</v>
      </c>
      <c r="G134" s="199">
        <v>0</v>
      </c>
      <c r="H134" s="199">
        <v>0</v>
      </c>
      <c r="I134" s="199">
        <v>0</v>
      </c>
      <c r="J134" s="199">
        <v>0</v>
      </c>
      <c r="K134" s="199">
        <v>0</v>
      </c>
      <c r="L134" s="199">
        <v>0</v>
      </c>
      <c r="M134" s="199">
        <v>0</v>
      </c>
      <c r="N134" s="199">
        <v>0</v>
      </c>
      <c r="O134" s="199">
        <v>0</v>
      </c>
      <c r="P134" s="199">
        <v>0</v>
      </c>
      <c r="Q134" s="199">
        <v>0</v>
      </c>
      <c r="R134" s="199">
        <v>0</v>
      </c>
      <c r="S134" s="199">
        <v>0</v>
      </c>
      <c r="T134" s="199">
        <v>0</v>
      </c>
      <c r="U134" s="199">
        <v>0</v>
      </c>
      <c r="V134" s="199">
        <v>0</v>
      </c>
      <c r="W134" s="199">
        <v>0</v>
      </c>
      <c r="X134" s="199">
        <v>0</v>
      </c>
      <c r="Y134" s="199">
        <v>0</v>
      </c>
      <c r="Z134" s="199">
        <v>0</v>
      </c>
      <c r="AA134" s="199">
        <v>0</v>
      </c>
      <c r="AB134" s="199">
        <v>0</v>
      </c>
      <c r="AC134" s="199">
        <v>0</v>
      </c>
      <c r="AD134" s="199">
        <v>0</v>
      </c>
      <c r="AE134" s="199">
        <v>0</v>
      </c>
      <c r="AF134" s="199">
        <v>0</v>
      </c>
      <c r="AG134" s="199">
        <v>0</v>
      </c>
      <c r="AH134" s="199">
        <v>0</v>
      </c>
      <c r="AI134" s="199">
        <v>0</v>
      </c>
      <c r="AJ134" s="199">
        <v>0</v>
      </c>
      <c r="AK134" s="199">
        <v>0</v>
      </c>
      <c r="AL134" s="199">
        <v>0</v>
      </c>
      <c r="AM134" s="199">
        <v>0</v>
      </c>
    </row>
    <row r="135" spans="1:39" s="10" customFormat="1" x14ac:dyDescent="0.25">
      <c r="A135" s="60"/>
      <c r="B135" s="77"/>
      <c r="C135" s="44" t="s">
        <v>183</v>
      </c>
      <c r="D135" s="199">
        <v>0</v>
      </c>
      <c r="E135" s="199">
        <v>0</v>
      </c>
      <c r="F135" s="199">
        <v>0</v>
      </c>
      <c r="G135" s="199">
        <v>0</v>
      </c>
      <c r="H135" s="199">
        <v>0</v>
      </c>
      <c r="I135" s="199">
        <v>0</v>
      </c>
      <c r="J135" s="199">
        <v>0</v>
      </c>
      <c r="K135" s="199">
        <v>0</v>
      </c>
      <c r="L135" s="199">
        <v>0</v>
      </c>
      <c r="M135" s="199">
        <v>0</v>
      </c>
      <c r="N135" s="199">
        <v>0</v>
      </c>
      <c r="O135" s="199">
        <v>0</v>
      </c>
      <c r="P135" s="199">
        <v>0</v>
      </c>
      <c r="Q135" s="199">
        <v>0</v>
      </c>
      <c r="R135" s="199">
        <v>0</v>
      </c>
      <c r="S135" s="199">
        <v>0</v>
      </c>
      <c r="T135" s="199">
        <v>0</v>
      </c>
      <c r="U135" s="199">
        <v>0</v>
      </c>
      <c r="V135" s="199">
        <v>0</v>
      </c>
      <c r="W135" s="199">
        <v>0</v>
      </c>
      <c r="X135" s="199">
        <v>0</v>
      </c>
      <c r="Y135" s="199">
        <v>0</v>
      </c>
      <c r="Z135" s="199">
        <v>0</v>
      </c>
      <c r="AA135" s="199">
        <v>0</v>
      </c>
      <c r="AB135" s="199">
        <v>0</v>
      </c>
      <c r="AC135" s="199">
        <v>0</v>
      </c>
      <c r="AD135" s="199">
        <v>0</v>
      </c>
      <c r="AE135" s="199">
        <v>0</v>
      </c>
      <c r="AF135" s="199">
        <v>0</v>
      </c>
      <c r="AG135" s="199">
        <v>0</v>
      </c>
      <c r="AH135" s="199">
        <v>0</v>
      </c>
      <c r="AI135" s="199">
        <v>0</v>
      </c>
      <c r="AJ135" s="199">
        <v>0</v>
      </c>
      <c r="AK135" s="199">
        <v>0</v>
      </c>
      <c r="AL135" s="199">
        <v>0</v>
      </c>
      <c r="AM135" s="199">
        <v>0</v>
      </c>
    </row>
    <row r="136" spans="1:39" s="10" customFormat="1" x14ac:dyDescent="0.25">
      <c r="A136" s="60">
        <v>4.7</v>
      </c>
      <c r="B136" s="77">
        <v>4.7</v>
      </c>
      <c r="C136" s="120" t="s">
        <v>44</v>
      </c>
      <c r="D136" s="201">
        <v>13648.259872999999</v>
      </c>
      <c r="E136" s="201">
        <v>13648.259872999999</v>
      </c>
      <c r="F136" s="201">
        <v>0</v>
      </c>
      <c r="G136" s="201">
        <v>0</v>
      </c>
      <c r="H136" s="201">
        <v>4294.699474999994</v>
      </c>
      <c r="I136" s="201">
        <v>4294.699474999994</v>
      </c>
      <c r="J136" s="201">
        <v>0</v>
      </c>
      <c r="K136" s="201">
        <v>0</v>
      </c>
      <c r="L136" s="201">
        <v>4489.4608150000058</v>
      </c>
      <c r="M136" s="201">
        <v>4489.4608150000058</v>
      </c>
      <c r="N136" s="201">
        <v>0</v>
      </c>
      <c r="O136" s="201">
        <v>0</v>
      </c>
      <c r="P136" s="201">
        <v>-1925.0421510000015</v>
      </c>
      <c r="Q136" s="201">
        <v>-1925.0421510000015</v>
      </c>
      <c r="R136" s="201">
        <v>0</v>
      </c>
      <c r="S136" s="201">
        <v>0</v>
      </c>
      <c r="T136" s="201">
        <v>-7524.6205439999976</v>
      </c>
      <c r="U136" s="201">
        <v>-7524.6205439999976</v>
      </c>
      <c r="V136" s="201">
        <v>0</v>
      </c>
      <c r="W136" s="201">
        <v>0</v>
      </c>
      <c r="X136" s="201">
        <v>10430.187399999995</v>
      </c>
      <c r="Y136" s="201">
        <v>10430.187399999995</v>
      </c>
      <c r="Z136" s="201">
        <v>0</v>
      </c>
      <c r="AA136" s="201">
        <v>0</v>
      </c>
      <c r="AB136" s="201">
        <v>-2542.3853999999701</v>
      </c>
      <c r="AC136" s="201">
        <v>-2542.3853999999701</v>
      </c>
      <c r="AD136" s="201">
        <v>0</v>
      </c>
      <c r="AE136" s="201">
        <v>0</v>
      </c>
      <c r="AF136" s="201">
        <v>33940.004600000015</v>
      </c>
      <c r="AG136" s="201">
        <v>33940.004600000015</v>
      </c>
      <c r="AH136" s="201">
        <v>0</v>
      </c>
      <c r="AI136" s="201">
        <v>0</v>
      </c>
      <c r="AJ136" s="201">
        <v>7458.0167999999539</v>
      </c>
      <c r="AK136" s="201">
        <v>7458.0167999999539</v>
      </c>
      <c r="AL136" s="201">
        <v>0</v>
      </c>
      <c r="AM136" s="201">
        <v>0</v>
      </c>
    </row>
    <row r="137" spans="1:39" s="10" customFormat="1" ht="14.25" customHeight="1" x14ac:dyDescent="0.25">
      <c r="C137" s="103" t="s">
        <v>0</v>
      </c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</row>
    <row r="138" spans="1:39" s="10" customFormat="1" ht="28.2" customHeight="1" x14ac:dyDescent="0.25">
      <c r="A138" s="95" t="s">
        <v>136</v>
      </c>
      <c r="C138" s="191" t="s">
        <v>189</v>
      </c>
      <c r="D138" s="162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</row>
    <row r="139" spans="1:39" s="10" customFormat="1" ht="54" customHeight="1" x14ac:dyDescent="0.25">
      <c r="A139" s="95"/>
      <c r="C139" s="191" t="s">
        <v>190</v>
      </c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</row>
    <row r="140" spans="1:39" ht="57" customHeight="1" x14ac:dyDescent="0.25">
      <c r="C140" s="191" t="s">
        <v>178</v>
      </c>
    </row>
    <row r="145" spans="3:3" ht="15.6" x14ac:dyDescent="0.25">
      <c r="C145" s="11"/>
    </row>
    <row r="146" spans="3:3" ht="15.6" x14ac:dyDescent="0.25">
      <c r="C146" s="11"/>
    </row>
    <row r="147" spans="3:3" ht="15.6" x14ac:dyDescent="0.25">
      <c r="C147" s="11"/>
    </row>
    <row r="148" spans="3:3" ht="15.6" x14ac:dyDescent="0.25">
      <c r="C148" s="11"/>
    </row>
    <row r="149" spans="3:3" ht="15.6" x14ac:dyDescent="0.25">
      <c r="C149" s="11"/>
    </row>
    <row r="150" spans="3:3" ht="15.6" x14ac:dyDescent="0.25">
      <c r="C150" s="11"/>
    </row>
    <row r="151" spans="3:3" ht="15.6" x14ac:dyDescent="0.25">
      <c r="C151" s="11"/>
    </row>
    <row r="152" spans="3:3" ht="15.6" x14ac:dyDescent="0.25">
      <c r="C152" s="11"/>
    </row>
    <row r="153" spans="3:3" ht="15.6" x14ac:dyDescent="0.25">
      <c r="C153" s="11"/>
    </row>
    <row r="154" spans="3:3" ht="15.6" x14ac:dyDescent="0.25">
      <c r="C154" s="11"/>
    </row>
    <row r="155" spans="3:3" ht="15.6" x14ac:dyDescent="0.25">
      <c r="C155" s="11"/>
    </row>
    <row r="156" spans="3:3" ht="15.6" x14ac:dyDescent="0.25">
      <c r="C156" s="11"/>
    </row>
    <row r="157" spans="3:3" ht="15.6" x14ac:dyDescent="0.25">
      <c r="C157" s="11"/>
    </row>
    <row r="158" spans="3:3" ht="15.6" x14ac:dyDescent="0.25">
      <c r="C158" s="11"/>
    </row>
    <row r="159" spans="3:3" ht="15.6" x14ac:dyDescent="0.25">
      <c r="C159" s="11"/>
    </row>
    <row r="160" spans="3:3" ht="15.6" x14ac:dyDescent="0.25">
      <c r="C160" s="11"/>
    </row>
    <row r="161" spans="3:3" ht="15.6" x14ac:dyDescent="0.25">
      <c r="C161" s="11"/>
    </row>
    <row r="162" spans="3:3" ht="15.6" x14ac:dyDescent="0.25">
      <c r="C162" s="11"/>
    </row>
    <row r="163" spans="3:3" ht="15.6" x14ac:dyDescent="0.25">
      <c r="C163" s="11"/>
    </row>
    <row r="164" spans="3:3" ht="15.6" x14ac:dyDescent="0.25">
      <c r="C164" s="11"/>
    </row>
  </sheetData>
  <mergeCells count="9">
    <mergeCell ref="X4:AA4"/>
    <mergeCell ref="AB4:AE4"/>
    <mergeCell ref="AF4:AI4"/>
    <mergeCell ref="AJ4:AM4"/>
    <mergeCell ref="D4:G4"/>
    <mergeCell ref="H4:K4"/>
    <mergeCell ref="L4:O4"/>
    <mergeCell ref="P4:S4"/>
    <mergeCell ref="T4:W4"/>
  </mergeCells>
  <hyperlinks>
    <hyperlink ref="C1" location="'1'!A1" display="до змісту"/>
  </hyperlinks>
  <pageMargins left="0.33" right="0.27" top="0.39" bottom="0.37" header="0.16" footer="0.18"/>
  <pageSetup paperSize="9" scale="83" fitToWidth="0" fitToHeight="0" orientation="landscape" r:id="rId1"/>
  <headerFooter>
    <oddHeader xml:space="preserve">&amp;RНаціональний банк України  </oddHeader>
    <oddFooter>&amp;LДепартамент статистики та звітності, Управління статистики зовнішнього сектору</oddFooter>
  </headerFooter>
  <rowBreaks count="2" manualBreakCount="2">
    <brk id="43" min="2" max="102" man="1"/>
    <brk id="91" min="2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9</vt:i4>
      </vt:variant>
    </vt:vector>
  </HeadingPairs>
  <TitlesOfParts>
    <vt:vector size="16" baseType="lpstr">
      <vt:lpstr>1</vt:lpstr>
      <vt:lpstr>1.1</vt:lpstr>
      <vt:lpstr>1.2</vt:lpstr>
      <vt:lpstr>1.3</vt:lpstr>
      <vt:lpstr>1.4</vt:lpstr>
      <vt:lpstr>1.5</vt:lpstr>
      <vt:lpstr>1.6</vt:lpstr>
      <vt:lpstr>'1.1'!Заголовки_для_друку</vt:lpstr>
      <vt:lpstr>'1.2'!Заголовки_для_друку</vt:lpstr>
      <vt:lpstr>'1.3'!Заголовки_для_друку</vt:lpstr>
      <vt:lpstr>'1.5'!Заголовки_для_друку</vt:lpstr>
      <vt:lpstr>'1.6'!Заголовки_для_друку</vt:lpstr>
      <vt:lpstr>'1'!Область_друку</vt:lpstr>
      <vt:lpstr>'1.3'!Область_друку</vt:lpstr>
      <vt:lpstr>'1.5'!Область_друку</vt:lpstr>
      <vt:lpstr>'1.6'!Область_друку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Сивак</dc:creator>
  <cp:lastModifiedBy>Сивак Олена Василівна</cp:lastModifiedBy>
  <cp:lastPrinted>2021-12-28T13:05:58Z</cp:lastPrinted>
  <dcterms:created xsi:type="dcterms:W3CDTF">2015-06-15T13:35:59Z</dcterms:created>
  <dcterms:modified xsi:type="dcterms:W3CDTF">2024-03-28T11:36:42Z</dcterms:modified>
</cp:coreProperties>
</file>